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apas1" sheetId="1" r:id="rId1"/>
    <sheet name="Lapas2" sheetId="2" r:id="rId2"/>
    <sheet name="Lapas3" sheetId="3" r:id="rId3"/>
  </sheets>
  <definedNames>
    <definedName name="_xlnm.Print_Titles" localSheetId="0">'Lapas1'!$30:$33</definedName>
  </definedNames>
  <calcPr fullCalcOnLoad="1"/>
</workbook>
</file>

<file path=xl/sharedStrings.xml><?xml version="1.0" encoding="utf-8"?>
<sst xmlns="http://schemas.openxmlformats.org/spreadsheetml/2006/main" count="148" uniqueCount="106">
  <si>
    <t>Vertinimo kriterijus</t>
  </si>
  <si>
    <t>iš viso</t>
  </si>
  <si>
    <t>iš jų</t>
  </si>
  <si>
    <t>išlaidoms</t>
  </si>
  <si>
    <t>turtui įsigyti</t>
  </si>
  <si>
    <t>iš jų darbo užmokesčiui</t>
  </si>
  <si>
    <t>Programos tikslo kodas</t>
  </si>
  <si>
    <t>Uždavinio kodas</t>
  </si>
  <si>
    <t>Priemonės kodas</t>
  </si>
  <si>
    <t>Priemonės pavadinimas</t>
  </si>
  <si>
    <t>Funkcinės klasifikacijos kodas</t>
  </si>
  <si>
    <t>Finansavimo šaltinis</t>
  </si>
  <si>
    <t>Biudžetiniai metai</t>
  </si>
  <si>
    <t>Asignavimų valdytojas (-ai), kodas</t>
  </si>
  <si>
    <t>Vykdytojas (-ai), kodas</t>
  </si>
  <si>
    <t>Programos pavadinimas</t>
  </si>
  <si>
    <t>Kodas</t>
  </si>
  <si>
    <t xml:space="preserve">Programos parengimo argumentai </t>
  </si>
  <si>
    <t>Strateginis tikslas (pagal SVP)</t>
  </si>
  <si>
    <t>Ilgalaikis prioritetas (pagal PSP)</t>
  </si>
  <si>
    <t xml:space="preserve">Trumpas programos aprašymas </t>
  </si>
  <si>
    <t>Numatomas programos įgyvendinimo rezultatas</t>
  </si>
  <si>
    <t>SB</t>
  </si>
  <si>
    <t>Iš viso priemonei:</t>
  </si>
  <si>
    <t>Iš viso uždaviniui:</t>
  </si>
  <si>
    <t>Iš viso tikslui:</t>
  </si>
  <si>
    <t>Iš viso programai:</t>
  </si>
  <si>
    <t>Savivaldybės pajamos iš surenkamų mokesčių SB</t>
  </si>
  <si>
    <t>Valstybės biudžeto dotacijos VB</t>
  </si>
  <si>
    <t>Aplinkos apsaugos rėmimo programa AA</t>
  </si>
  <si>
    <t>Privatizavimo fondo lėšos PF</t>
  </si>
  <si>
    <t>ES struktūrinių fondų lėšos ES</t>
  </si>
  <si>
    <t>Kelių priežiūros ir plėtros programa KPPP</t>
  </si>
  <si>
    <t>Kiti finansavimo šaltiniai Kt</t>
  </si>
  <si>
    <t>IŠ VISO:</t>
  </si>
  <si>
    <t>Klaipėdos rajono konkurencingumo didinimas</t>
  </si>
  <si>
    <t>Klaipėdos rajono infrastruktūros plėtros ir aplinkosauginių situacijų valdymas</t>
  </si>
  <si>
    <t>Kelti rajono gyvenimo kokybę kuriant bei palaikant saugią ir švarią aplinką</t>
  </si>
  <si>
    <t>Vystyti rajono viešosios infrastruktūros ir urbanistikos plėtrą</t>
  </si>
  <si>
    <t>Puoselėti kultūrą ir kūno kultūrą rajone</t>
  </si>
  <si>
    <t>Plėtoti vietos savivaldą</t>
  </si>
  <si>
    <t>Kriterijaus pavadinimas</t>
  </si>
  <si>
    <t>seniūnija, kodas</t>
  </si>
  <si>
    <t>seniūnijos veiklos programa</t>
  </si>
  <si>
    <t>SENIŪNIJOS VEIKLOS PROGRAMA</t>
  </si>
  <si>
    <t>SENIŪNIJOS VEIKLOS PROGRAMOS TIKSLŲ, UŽDAVINIŲ, PRIEMONIŲ ASIGNAVIMŲ IR VERTINIMO KRITERIJŲ SUVESTINĖ</t>
  </si>
  <si>
    <r>
      <t xml:space="preserve">Strateginis tikslas. </t>
    </r>
    <r>
      <rPr>
        <sz val="10"/>
        <rFont val="Arial"/>
        <family val="2"/>
      </rPr>
      <t>Kelti rajono gyvenimo kokybę kuriant bei palaikant saugią ir švarią aplinką</t>
    </r>
  </si>
  <si>
    <t>Tikslas. Mažinti aplinkos taršą, siekiant sukurti švarią ir saugią aplinką Klaipėdos ajone</t>
  </si>
  <si>
    <t>Uždavinys. Mažinti taršos poveikį aplinkai</t>
  </si>
  <si>
    <t>Beglobių gyvūnų gaudymas seniūnijose</t>
  </si>
  <si>
    <t>05.01.01.01</t>
  </si>
  <si>
    <t>Uždavinys. Tvarkyti seniūnijų gatves bei žaliuosius plotus</t>
  </si>
  <si>
    <r>
      <t xml:space="preserve">Strateginis tikslas. </t>
    </r>
    <r>
      <rPr>
        <sz val="10"/>
        <rFont val="Arial"/>
        <family val="2"/>
      </rPr>
      <t>Vystyti rajono viešosios infrastruktūros ir urbanistinę plėtrą</t>
    </r>
  </si>
  <si>
    <t>Tikslas. Prižiūrėti ir modernizuoti susisiekimo viešąją infrastruktūrą Klaipėdos rajone</t>
  </si>
  <si>
    <t>Uždavinys. Prižiūrėti ir modernizuoti gyvenviečių gatves bei kelius, rekonstruoti bei tiesti naujus vietinės reikšmės kelius</t>
  </si>
  <si>
    <t>Seniūnijoms priklausančių kelių ir gatvių remontas ir priežiūra</t>
  </si>
  <si>
    <t>04.05.01.02</t>
  </si>
  <si>
    <t>Uždavinys. Prižiūrėti gatvių apšvietimą Klaipėdos rajono seniūnijose</t>
  </si>
  <si>
    <t>06.04.01.01</t>
  </si>
  <si>
    <r>
      <t xml:space="preserve">Strateginis tikslas. </t>
    </r>
    <r>
      <rPr>
        <sz val="10"/>
        <rFont val="Arial"/>
        <family val="2"/>
      </rPr>
      <t>Plėtoti vietos savivaldą</t>
    </r>
  </si>
  <si>
    <t>Tikslas. Efektyviai organizuoti Savivaldybės darbą, tinkamai įgyvendinant jos funkcijas</t>
  </si>
  <si>
    <t>Uždavinys. Sudaryti sąlygas Savivaldybės funkcijų įgyvendinimui</t>
  </si>
  <si>
    <t>Seniūnijų darbo organizavimas</t>
  </si>
  <si>
    <t>Uždavinys. Tinkamai įgyvendinti Savivaldybei perduotas valstybės funkcijas</t>
  </si>
  <si>
    <t>Prašymų, socialinių išmokų mokėjimui priėmimas seniūnijose</t>
  </si>
  <si>
    <t>VB (M)</t>
  </si>
  <si>
    <t>Socialinė priežiūra socialinės rizikos šeimoms</t>
  </si>
  <si>
    <t>VB</t>
  </si>
  <si>
    <t>Gyvenamosios vietos deklaravimas</t>
  </si>
  <si>
    <t>01.06.01.11</t>
  </si>
  <si>
    <t>Valstybės biudžeto lėšos VB (M)</t>
  </si>
  <si>
    <t>Tikslas. Modernizuoti apšvietimo sistemą Klaipėdos rajone</t>
  </si>
  <si>
    <t>GARGŽDŲ</t>
  </si>
  <si>
    <t>Gargždų</t>
  </si>
  <si>
    <t xml:space="preserve">Gargždų </t>
  </si>
  <si>
    <t>Gatvių ir žaliųjų plotų tvarkymas ir priežiūra Gargždų seniūnijoje</t>
  </si>
  <si>
    <t>Gargždų seniūnijos gatvių apšvietimas</t>
  </si>
  <si>
    <t>Lietuvos Respublikos vietos savivaldos įstatyme numatyta, kad kiekvienais metais, tvirtindama savivaldybės biudžetą, Savivaldybės taryba tvirtina seniūnijų veiklos programas ir skiria joms įgyvendinti reikalingas lėšas.</t>
  </si>
  <si>
    <t>Gargždų seniūnijos veiklos programa - Klaipėdos rajono savivaldybės plėtros strateginio plano, savivaldybės veiklos įgyvendinimo ir tobulinimo programos dalis, kurioje nustatyti tikslai, uždaviniai, priemonės, vertinimo kriterijai, numatomi asignavimai.</t>
  </si>
  <si>
    <t>Plėtojama vietos savivalda ir įgyvendintos jai pavestos viešojo administravimo funkcijos. Stiprinami bendruomenės ryšiai. Užtikrinama gyventojų socialinė ir ekonominė gerovė.</t>
  </si>
  <si>
    <t>Prižiūrimų, rekonstruotų kelių ir gatvių ilgis, km</t>
  </si>
  <si>
    <t>Gyvenamąją vietą deklaravę gyventojai, skaičius</t>
  </si>
  <si>
    <t>Priimti prašymai socialinių išmokų mokėjimui ir socialinei paramai gauti, skaičius</t>
  </si>
  <si>
    <t>Seniūnijos darbuotojų etatų skaičius</t>
  </si>
  <si>
    <t xml:space="preserve">Gargždų seniūnijos parkų ir skverų (žaliųjų plotų) prižiūrimi plotai, ha </t>
  </si>
  <si>
    <t>Darbuotojų etatai,skaičius</t>
  </si>
  <si>
    <t>Gargždų miesto gatvių apšvietimo tinklų lempos, skaičius</t>
  </si>
  <si>
    <t xml:space="preserve">Šeimos, įrašytos į socialinės rizikos šeimų įskaitą, skaičius </t>
  </si>
  <si>
    <t>PATVIRTINTA</t>
  </si>
  <si>
    <t>S</t>
  </si>
  <si>
    <t>01.03.02.09</t>
  </si>
  <si>
    <t>10.04.01.40.</t>
  </si>
  <si>
    <t>Lėšos už paslaugas ir nuomą S</t>
  </si>
  <si>
    <t>10.01.02.40.</t>
  </si>
  <si>
    <t>10.07.01.01.</t>
  </si>
  <si>
    <t>10.04.01.01.</t>
  </si>
  <si>
    <t>10.09.01.09.</t>
  </si>
  <si>
    <t>Tikslas. Prižiūrėti ir gerinti Klaipėdos kitą rajono viešąją infrastruktūrą</t>
  </si>
  <si>
    <t>Uždavinys. Sutvarkyti ir praplėsti kapines</t>
  </si>
  <si>
    <t>Gargždų kapinių projektavimas, sutvarkymas, praplėtimas</t>
  </si>
  <si>
    <t>06.02.01.01.</t>
  </si>
  <si>
    <t>Klaipėdos rajono savivaldybės tarybos                      2014-02-27   sprendimu Nr. T11-</t>
  </si>
  <si>
    <t xml:space="preserve">2014 m. </t>
  </si>
  <si>
    <t>2014 m. asignavimai</t>
  </si>
  <si>
    <t>2014 m. planas</t>
  </si>
  <si>
    <t>KPPP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</si>
</sst>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_ ;\-#,##0.0\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25" borderId="10" xfId="0" applyNumberFormat="1" applyFill="1" applyBorder="1" applyAlignment="1">
      <alignment horizontal="center" vertical="center"/>
    </xf>
    <xf numFmtId="164" fontId="0" fillId="11" borderId="10" xfId="0" applyNumberForma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3" fillId="17" borderId="10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25" borderId="13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164" fontId="3" fillId="2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3" fillId="11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5" fontId="0" fillId="0" borderId="15" xfId="58" applyNumberFormat="1" applyFont="1" applyFill="1" applyBorder="1" applyAlignment="1">
      <alignment horizontal="center" vertical="center" wrapText="1"/>
    </xf>
    <xf numFmtId="165" fontId="0" fillId="0" borderId="16" xfId="58" applyNumberFormat="1" applyFont="1" applyFill="1" applyBorder="1" applyAlignment="1">
      <alignment horizontal="center" vertical="center" wrapText="1"/>
    </xf>
    <xf numFmtId="165" fontId="0" fillId="0" borderId="17" xfId="58" applyNumberFormat="1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right"/>
    </xf>
    <xf numFmtId="0" fontId="0" fillId="0" borderId="13" xfId="0" applyFill="1" applyBorder="1" applyAlignment="1">
      <alignment horizontal="left" vertical="center" wrapText="1"/>
    </xf>
    <xf numFmtId="165" fontId="0" fillId="0" borderId="18" xfId="58" applyNumberFormat="1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0" fontId="0" fillId="0" borderId="19" xfId="0" applyFill="1" applyBorder="1" applyAlignment="1">
      <alignment horizontal="left" vertical="center" wrapText="1"/>
    </xf>
    <xf numFmtId="0" fontId="0" fillId="11" borderId="14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4" borderId="10" xfId="0" applyFill="1" applyBorder="1" applyAlignment="1">
      <alignment horizontal="right"/>
    </xf>
    <xf numFmtId="0" fontId="0" fillId="24" borderId="14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4" borderId="14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11" borderId="14" xfId="0" applyFill="1" applyBorder="1" applyAlignment="1">
      <alignment horizontal="left"/>
    </xf>
    <xf numFmtId="0" fontId="3" fillId="25" borderId="12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textRotation="90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0" fillId="27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11" borderId="14" xfId="0" applyFill="1" applyBorder="1" applyAlignment="1">
      <alignment horizontal="right"/>
    </xf>
    <xf numFmtId="0" fontId="0" fillId="11" borderId="11" xfId="0" applyFill="1" applyBorder="1" applyAlignment="1">
      <alignment horizontal="right"/>
    </xf>
    <xf numFmtId="0" fontId="0" fillId="11" borderId="12" xfId="0" applyFill="1" applyBorder="1" applyAlignment="1">
      <alignment horizontal="right"/>
    </xf>
    <xf numFmtId="0" fontId="0" fillId="25" borderId="14" xfId="0" applyFill="1" applyBorder="1" applyAlignment="1">
      <alignment horizontal="right"/>
    </xf>
    <xf numFmtId="0" fontId="0" fillId="25" borderId="12" xfId="0" applyFill="1" applyBorder="1" applyAlignment="1">
      <alignment horizontal="right"/>
    </xf>
    <xf numFmtId="0" fontId="0" fillId="25" borderId="14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right" vertical="center"/>
    </xf>
    <xf numFmtId="0" fontId="3" fillId="25" borderId="12" xfId="0" applyFont="1" applyFill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165" fontId="0" fillId="25" borderId="10" xfId="58" applyNumberFormat="1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17" borderId="10" xfId="0" applyFont="1" applyFill="1" applyBorder="1" applyAlignment="1">
      <alignment horizontal="right"/>
    </xf>
    <xf numFmtId="0" fontId="3" fillId="17" borderId="14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showZeros="0" tabSelected="1" view="pageBreakPreview" zoomScaleSheetLayoutView="100" zoomScalePageLayoutView="0" workbookViewId="0" topLeftCell="A61">
      <selection activeCell="L81" sqref="L81:M82"/>
    </sheetView>
  </sheetViews>
  <sheetFormatPr defaultColWidth="9.140625" defaultRowHeight="12.75"/>
  <cols>
    <col min="1" max="1" width="6.7109375" style="0" customWidth="1"/>
    <col min="2" max="2" width="7.00390625" style="0" customWidth="1"/>
    <col min="3" max="3" width="7.140625" style="0" customWidth="1"/>
    <col min="4" max="4" width="25.421875" style="0" customWidth="1"/>
    <col min="5" max="5" width="11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7.57421875" style="0" customWidth="1"/>
    <col min="10" max="10" width="7.00390625" style="0" customWidth="1"/>
    <col min="11" max="11" width="29.7109375" style="0" customWidth="1"/>
    <col min="12" max="12" width="8.8515625" style="0" customWidth="1"/>
    <col min="13" max="13" width="7.00390625" style="0" customWidth="1"/>
  </cols>
  <sheetData>
    <row r="1" spans="11:13" ht="16.5" customHeight="1">
      <c r="K1" s="60" t="s">
        <v>88</v>
      </c>
      <c r="L1" s="60"/>
      <c r="M1" s="60"/>
    </row>
    <row r="2" spans="11:13" ht="25.5" customHeight="1">
      <c r="K2" s="61" t="s">
        <v>101</v>
      </c>
      <c r="L2" s="62"/>
      <c r="M2" s="1"/>
    </row>
    <row r="4" spans="1:13" ht="12.75">
      <c r="A4" s="20"/>
      <c r="B4" s="20"/>
      <c r="C4" s="20"/>
      <c r="D4" s="67" t="s">
        <v>72</v>
      </c>
      <c r="E4" s="67"/>
      <c r="F4" s="67"/>
      <c r="G4" s="68" t="s">
        <v>44</v>
      </c>
      <c r="H4" s="68"/>
      <c r="I4" s="68"/>
      <c r="J4" s="68"/>
      <c r="K4" s="68"/>
      <c r="L4" s="20"/>
      <c r="M4" s="20"/>
    </row>
    <row r="5" spans="1:13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3.5" customHeight="1">
      <c r="A6" s="104" t="s">
        <v>12</v>
      </c>
      <c r="B6" s="104"/>
      <c r="C6" s="104"/>
      <c r="D6" s="104"/>
      <c r="E6" s="107" t="s">
        <v>102</v>
      </c>
      <c r="F6" s="104"/>
      <c r="G6" s="104"/>
      <c r="H6" s="104"/>
      <c r="I6" s="104"/>
      <c r="J6" s="104"/>
      <c r="K6" s="104"/>
      <c r="L6" s="104"/>
      <c r="M6" s="104"/>
    </row>
    <row r="7" spans="1:13" ht="12.75">
      <c r="A7" s="92" t="s">
        <v>13</v>
      </c>
      <c r="B7" s="92"/>
      <c r="C7" s="92"/>
      <c r="D7" s="92"/>
      <c r="E7" s="90" t="s">
        <v>73</v>
      </c>
      <c r="F7" s="91"/>
      <c r="G7" s="91"/>
      <c r="H7" s="88" t="s">
        <v>42</v>
      </c>
      <c r="I7" s="88"/>
      <c r="J7" s="89">
        <v>188773688</v>
      </c>
      <c r="K7" s="89"/>
      <c r="L7" s="22"/>
      <c r="M7" s="23"/>
    </row>
    <row r="8" spans="1:13" ht="12.75">
      <c r="A8" s="92" t="s">
        <v>14</v>
      </c>
      <c r="B8" s="92"/>
      <c r="C8" s="92"/>
      <c r="D8" s="92"/>
      <c r="E8" s="90" t="s">
        <v>73</v>
      </c>
      <c r="F8" s="91"/>
      <c r="G8" s="91"/>
      <c r="H8" s="88" t="s">
        <v>42</v>
      </c>
      <c r="I8" s="88"/>
      <c r="J8" s="89">
        <v>29</v>
      </c>
      <c r="K8" s="89"/>
      <c r="L8" s="22"/>
      <c r="M8" s="23"/>
    </row>
    <row r="9" spans="1:13" ht="12.75">
      <c r="A9" s="24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>
      <c r="A10" s="93" t="s">
        <v>15</v>
      </c>
      <c r="B10" s="94"/>
      <c r="C10" s="94"/>
      <c r="D10" s="95"/>
      <c r="E10" s="96" t="s">
        <v>74</v>
      </c>
      <c r="F10" s="97"/>
      <c r="G10" s="97"/>
      <c r="H10" s="26" t="s">
        <v>43</v>
      </c>
      <c r="I10" s="26"/>
      <c r="J10" s="26"/>
      <c r="K10" s="26"/>
      <c r="L10" s="26"/>
      <c r="M10" s="27"/>
    </row>
    <row r="11" spans="1:13" ht="12.75">
      <c r="A11" s="2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01" t="s">
        <v>17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35.25" customHeight="1">
      <c r="A13" s="108" t="s">
        <v>77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2.75">
      <c r="A14" s="101" t="s">
        <v>19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12.75">
      <c r="A15" s="64" t="s">
        <v>35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3" t="s">
        <v>16</v>
      </c>
      <c r="M15" s="14">
        <v>1</v>
      </c>
    </row>
    <row r="16" spans="1:13" ht="12.75">
      <c r="A16" s="64" t="s">
        <v>36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3" t="s">
        <v>16</v>
      </c>
      <c r="M16" s="14">
        <v>4</v>
      </c>
    </row>
    <row r="17" spans="1:13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3" t="s">
        <v>16</v>
      </c>
      <c r="M17" s="3"/>
    </row>
    <row r="18" spans="1:13" ht="12.75">
      <c r="A18" s="101" t="s">
        <v>18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ht="12.75">
      <c r="A19" s="64" t="s">
        <v>37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3" t="s">
        <v>16</v>
      </c>
      <c r="M19" s="14">
        <v>2</v>
      </c>
    </row>
    <row r="20" spans="1:13" ht="12.75">
      <c r="A20" s="64" t="s">
        <v>38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3" t="s">
        <v>16</v>
      </c>
      <c r="M20" s="14">
        <v>3</v>
      </c>
    </row>
    <row r="21" spans="1:13" ht="12.75">
      <c r="A21" s="64" t="s">
        <v>39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3" t="s">
        <v>16</v>
      </c>
      <c r="M21" s="14">
        <v>4</v>
      </c>
    </row>
    <row r="22" spans="1:13" ht="12.75">
      <c r="A22" s="64" t="s">
        <v>40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3" t="s">
        <v>16</v>
      </c>
      <c r="M22" s="14">
        <v>5</v>
      </c>
    </row>
    <row r="23" spans="1:13" ht="12.75">
      <c r="A23" s="101" t="s">
        <v>20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56.25" customHeight="1">
      <c r="A24" s="102" t="s">
        <v>78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12.75" customHeight="1">
      <c r="A25" s="101" t="s">
        <v>21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63" customHeight="1">
      <c r="A26" s="102" t="s">
        <v>79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67" t="s">
        <v>72</v>
      </c>
      <c r="B28" s="67"/>
      <c r="C28" s="67"/>
      <c r="D28" s="69" t="s">
        <v>45</v>
      </c>
      <c r="E28" s="69"/>
      <c r="F28" s="69"/>
      <c r="G28" s="69"/>
      <c r="H28" s="69"/>
      <c r="I28" s="69"/>
      <c r="J28" s="69"/>
      <c r="K28" s="69"/>
      <c r="L28" s="69"/>
      <c r="M28" s="69"/>
    </row>
    <row r="30" spans="1:13" ht="21" customHeight="1">
      <c r="A30" s="80" t="s">
        <v>6</v>
      </c>
      <c r="B30" s="80" t="s">
        <v>7</v>
      </c>
      <c r="C30" s="80" t="s">
        <v>8</v>
      </c>
      <c r="D30" s="63" t="s">
        <v>9</v>
      </c>
      <c r="E30" s="80" t="s">
        <v>10</v>
      </c>
      <c r="F30" s="80" t="s">
        <v>11</v>
      </c>
      <c r="G30" s="103" t="s">
        <v>103</v>
      </c>
      <c r="H30" s="63"/>
      <c r="I30" s="63"/>
      <c r="J30" s="63"/>
      <c r="K30" s="63" t="s">
        <v>0</v>
      </c>
      <c r="L30" s="63"/>
      <c r="M30" s="63"/>
    </row>
    <row r="31" spans="1:13" ht="12.75">
      <c r="A31" s="80"/>
      <c r="B31" s="80"/>
      <c r="C31" s="80"/>
      <c r="D31" s="63"/>
      <c r="E31" s="80"/>
      <c r="F31" s="80"/>
      <c r="G31" s="80" t="s">
        <v>1</v>
      </c>
      <c r="H31" s="63" t="s">
        <v>2</v>
      </c>
      <c r="I31" s="63"/>
      <c r="J31" s="63"/>
      <c r="K31" s="65" t="s">
        <v>41</v>
      </c>
      <c r="L31" s="70" t="s">
        <v>104</v>
      </c>
      <c r="M31" s="71"/>
    </row>
    <row r="32" spans="1:13" ht="12.75">
      <c r="A32" s="80"/>
      <c r="B32" s="80"/>
      <c r="C32" s="80"/>
      <c r="D32" s="63"/>
      <c r="E32" s="80"/>
      <c r="F32" s="80"/>
      <c r="G32" s="80"/>
      <c r="H32" s="63" t="s">
        <v>3</v>
      </c>
      <c r="I32" s="63"/>
      <c r="J32" s="80" t="s">
        <v>4</v>
      </c>
      <c r="K32" s="65"/>
      <c r="L32" s="72"/>
      <c r="M32" s="71"/>
    </row>
    <row r="33" spans="1:13" ht="67.5" customHeight="1">
      <c r="A33" s="80"/>
      <c r="B33" s="80"/>
      <c r="C33" s="80"/>
      <c r="D33" s="63"/>
      <c r="E33" s="80"/>
      <c r="F33" s="80"/>
      <c r="G33" s="80"/>
      <c r="H33" s="4" t="s">
        <v>1</v>
      </c>
      <c r="I33" s="4" t="s">
        <v>5</v>
      </c>
      <c r="J33" s="80"/>
      <c r="K33" s="66"/>
      <c r="L33" s="73"/>
      <c r="M33" s="74"/>
    </row>
    <row r="34" spans="1:13" ht="15" customHeight="1">
      <c r="A34" s="98" t="s">
        <v>46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ht="12.75">
      <c r="A35" s="12">
        <v>1</v>
      </c>
      <c r="B35" s="75" t="s">
        <v>47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1:13" ht="12.75" hidden="1">
      <c r="A36" s="12">
        <v>1</v>
      </c>
      <c r="B36" s="13">
        <v>1</v>
      </c>
      <c r="C36" s="78" t="s">
        <v>48</v>
      </c>
      <c r="D36" s="50"/>
      <c r="E36" s="50"/>
      <c r="F36" s="50"/>
      <c r="G36" s="50"/>
      <c r="H36" s="50"/>
      <c r="I36" s="50"/>
      <c r="J36" s="50"/>
      <c r="K36" s="50"/>
      <c r="L36" s="50"/>
      <c r="M36" s="51"/>
    </row>
    <row r="37" spans="1:13" ht="26.25" customHeight="1" hidden="1">
      <c r="A37" s="81">
        <v>1</v>
      </c>
      <c r="B37" s="84">
        <v>1</v>
      </c>
      <c r="C37" s="87">
        <v>1</v>
      </c>
      <c r="D37" s="105" t="s">
        <v>49</v>
      </c>
      <c r="E37" s="15" t="s">
        <v>50</v>
      </c>
      <c r="F37" s="15" t="s">
        <v>22</v>
      </c>
      <c r="G37" s="16">
        <f>H37+J37</f>
        <v>0</v>
      </c>
      <c r="H37" s="16"/>
      <c r="I37" s="16"/>
      <c r="J37" s="16"/>
      <c r="K37" s="33"/>
      <c r="L37" s="63"/>
      <c r="M37" s="63"/>
    </row>
    <row r="38" spans="1:13" ht="12.75" hidden="1">
      <c r="A38" s="83"/>
      <c r="B38" s="86"/>
      <c r="C38" s="66"/>
      <c r="D38" s="106"/>
      <c r="E38" s="112" t="s">
        <v>23</v>
      </c>
      <c r="F38" s="113"/>
      <c r="G38" s="17">
        <f>G37</f>
        <v>0</v>
      </c>
      <c r="H38" s="17">
        <f>H37</f>
        <v>0</v>
      </c>
      <c r="I38" s="17"/>
      <c r="J38" s="17"/>
      <c r="K38" s="32"/>
      <c r="L38" s="114"/>
      <c r="M38" s="115"/>
    </row>
    <row r="39" spans="1:13" ht="12.75" hidden="1">
      <c r="A39" s="9">
        <v>1</v>
      </c>
      <c r="B39" s="8">
        <v>1</v>
      </c>
      <c r="C39" s="109" t="s">
        <v>24</v>
      </c>
      <c r="D39" s="110"/>
      <c r="E39" s="110"/>
      <c r="F39" s="111"/>
      <c r="G39" s="18">
        <f>G38</f>
        <v>0</v>
      </c>
      <c r="H39" s="18">
        <f>H38</f>
        <v>0</v>
      </c>
      <c r="I39" s="18"/>
      <c r="J39" s="18"/>
      <c r="K39" s="7"/>
      <c r="L39" s="53"/>
      <c r="M39" s="54"/>
    </row>
    <row r="40" spans="1:13" ht="12.75">
      <c r="A40" s="12">
        <v>1</v>
      </c>
      <c r="B40" s="13">
        <v>1</v>
      </c>
      <c r="C40" s="78" t="s">
        <v>51</v>
      </c>
      <c r="D40" s="50"/>
      <c r="E40" s="50"/>
      <c r="F40" s="50"/>
      <c r="G40" s="50"/>
      <c r="H40" s="50"/>
      <c r="I40" s="50"/>
      <c r="J40" s="50"/>
      <c r="K40" s="50"/>
      <c r="L40" s="50"/>
      <c r="M40" s="51"/>
    </row>
    <row r="41" spans="1:13" ht="12.75">
      <c r="A41" s="81">
        <v>1</v>
      </c>
      <c r="B41" s="84">
        <v>1</v>
      </c>
      <c r="C41" s="87">
        <v>1</v>
      </c>
      <c r="D41" s="105" t="s">
        <v>75</v>
      </c>
      <c r="E41" s="15" t="s">
        <v>50</v>
      </c>
      <c r="F41" s="15" t="s">
        <v>22</v>
      </c>
      <c r="G41" s="28">
        <f>H41+J41</f>
        <v>842.3</v>
      </c>
      <c r="H41" s="16">
        <v>832.3</v>
      </c>
      <c r="I41" s="16">
        <v>501.4</v>
      </c>
      <c r="J41" s="16">
        <v>10</v>
      </c>
      <c r="K41" s="33" t="s">
        <v>85</v>
      </c>
      <c r="L41" s="63">
        <v>43.5</v>
      </c>
      <c r="M41" s="63"/>
    </row>
    <row r="42" spans="1:13" ht="30.75" customHeight="1">
      <c r="A42" s="82"/>
      <c r="B42" s="85"/>
      <c r="C42" s="65"/>
      <c r="D42" s="119"/>
      <c r="E42" s="15" t="s">
        <v>50</v>
      </c>
      <c r="F42" s="31" t="s">
        <v>89</v>
      </c>
      <c r="G42" s="28">
        <f>H42+J42</f>
        <v>7</v>
      </c>
      <c r="H42" s="16">
        <v>7</v>
      </c>
      <c r="I42" s="16"/>
      <c r="J42" s="16"/>
      <c r="K42" s="33" t="s">
        <v>84</v>
      </c>
      <c r="L42" s="63">
        <v>93.6</v>
      </c>
      <c r="M42" s="63"/>
    </row>
    <row r="43" spans="1:13" ht="21" customHeight="1">
      <c r="A43" s="83"/>
      <c r="B43" s="86"/>
      <c r="C43" s="66"/>
      <c r="D43" s="106"/>
      <c r="E43" s="117" t="s">
        <v>23</v>
      </c>
      <c r="F43" s="118"/>
      <c r="G43" s="40">
        <f>G41+G42</f>
        <v>849.3</v>
      </c>
      <c r="H43" s="40">
        <f>H41+H42</f>
        <v>839.3</v>
      </c>
      <c r="I43" s="40">
        <f>I41+I42</f>
        <v>501.4</v>
      </c>
      <c r="J43" s="40">
        <f>J41+J42</f>
        <v>10</v>
      </c>
      <c r="K43" s="34"/>
      <c r="L43" s="116"/>
      <c r="M43" s="116"/>
    </row>
    <row r="44" spans="1:13" ht="12.75">
      <c r="A44" s="9">
        <v>1</v>
      </c>
      <c r="B44" s="8">
        <v>1</v>
      </c>
      <c r="C44" s="109" t="s">
        <v>24</v>
      </c>
      <c r="D44" s="110"/>
      <c r="E44" s="110"/>
      <c r="F44" s="111"/>
      <c r="G44" s="41">
        <f>G43</f>
        <v>849.3</v>
      </c>
      <c r="H44" s="18">
        <f>H43</f>
        <v>839.3</v>
      </c>
      <c r="I44" s="18">
        <f>I43</f>
        <v>501.4</v>
      </c>
      <c r="J44" s="18">
        <f>J43</f>
        <v>10</v>
      </c>
      <c r="K44" s="7"/>
      <c r="L44" s="53"/>
      <c r="M44" s="54"/>
    </row>
    <row r="45" spans="1:13" ht="12.75">
      <c r="A45" s="9">
        <v>1</v>
      </c>
      <c r="B45" s="55" t="s">
        <v>25</v>
      </c>
      <c r="C45" s="55"/>
      <c r="D45" s="55"/>
      <c r="E45" s="55"/>
      <c r="F45" s="55"/>
      <c r="G45" s="42">
        <f>G39+G44</f>
        <v>849.3</v>
      </c>
      <c r="H45" s="19">
        <f>H39+H44</f>
        <v>839.3</v>
      </c>
      <c r="I45" s="19">
        <f>I39+I44</f>
        <v>501.4</v>
      </c>
      <c r="J45" s="19">
        <f>J39+J44</f>
        <v>10</v>
      </c>
      <c r="K45" s="10"/>
      <c r="L45" s="10"/>
      <c r="M45" s="11"/>
    </row>
    <row r="46" spans="1:13" ht="12.75">
      <c r="A46" s="98" t="s">
        <v>52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</row>
    <row r="47" spans="1:13" ht="12.75">
      <c r="A47" s="12">
        <v>2</v>
      </c>
      <c r="B47" s="75" t="s">
        <v>53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/>
    </row>
    <row r="48" spans="1:13" ht="12.75">
      <c r="A48" s="12">
        <v>2</v>
      </c>
      <c r="B48" s="13">
        <v>1</v>
      </c>
      <c r="C48" s="78" t="s">
        <v>54</v>
      </c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1:13" ht="16.5" customHeight="1">
      <c r="A49" s="81">
        <v>2</v>
      </c>
      <c r="B49" s="84">
        <v>1</v>
      </c>
      <c r="C49" s="87">
        <v>1</v>
      </c>
      <c r="D49" s="105" t="s">
        <v>55</v>
      </c>
      <c r="E49" s="87" t="s">
        <v>56</v>
      </c>
      <c r="F49" s="15" t="s">
        <v>22</v>
      </c>
      <c r="G49" s="28">
        <f>H49+J49</f>
        <v>70.4</v>
      </c>
      <c r="H49" s="39">
        <v>70.4</v>
      </c>
      <c r="I49" s="16"/>
      <c r="J49" s="16"/>
      <c r="K49" s="52" t="s">
        <v>80</v>
      </c>
      <c r="L49" s="49">
        <v>54.3</v>
      </c>
      <c r="M49" s="44"/>
    </row>
    <row r="50" spans="1:13" ht="12.75">
      <c r="A50" s="82"/>
      <c r="B50" s="85"/>
      <c r="C50" s="65"/>
      <c r="D50" s="119"/>
      <c r="E50" s="66"/>
      <c r="F50" s="31" t="s">
        <v>105</v>
      </c>
      <c r="G50" s="28">
        <f>H50+J50</f>
        <v>204.9</v>
      </c>
      <c r="H50" s="16">
        <v>204.9</v>
      </c>
      <c r="I50" s="16"/>
      <c r="J50" s="16"/>
      <c r="K50" s="48"/>
      <c r="L50" s="45"/>
      <c r="M50" s="46"/>
    </row>
    <row r="51" spans="1:13" ht="12.75">
      <c r="A51" s="83"/>
      <c r="B51" s="86"/>
      <c r="C51" s="66"/>
      <c r="D51" s="106"/>
      <c r="E51" s="47" t="s">
        <v>23</v>
      </c>
      <c r="F51" s="79"/>
      <c r="G51" s="40">
        <f>G49+G50</f>
        <v>275.3</v>
      </c>
      <c r="H51" s="40">
        <f>H49+H50</f>
        <v>275.3</v>
      </c>
      <c r="I51" s="17"/>
      <c r="J51" s="17"/>
      <c r="K51" s="34"/>
      <c r="L51" s="120"/>
      <c r="M51" s="120"/>
    </row>
    <row r="52" spans="1:13" ht="12.75">
      <c r="A52" s="9">
        <v>2</v>
      </c>
      <c r="B52" s="8">
        <v>1</v>
      </c>
      <c r="C52" s="109" t="s">
        <v>24</v>
      </c>
      <c r="D52" s="110"/>
      <c r="E52" s="110"/>
      <c r="F52" s="111"/>
      <c r="G52" s="41">
        <f>G51</f>
        <v>275.3</v>
      </c>
      <c r="H52" s="18">
        <f>H51</f>
        <v>275.3</v>
      </c>
      <c r="I52" s="18"/>
      <c r="J52" s="18"/>
      <c r="K52" s="7"/>
      <c r="L52" s="53"/>
      <c r="M52" s="54"/>
    </row>
    <row r="53" spans="1:13" ht="12.75">
      <c r="A53" s="9">
        <v>2</v>
      </c>
      <c r="B53" s="55" t="s">
        <v>25</v>
      </c>
      <c r="C53" s="55"/>
      <c r="D53" s="55"/>
      <c r="E53" s="55"/>
      <c r="F53" s="55"/>
      <c r="G53" s="42">
        <f>G52</f>
        <v>275.3</v>
      </c>
      <c r="H53" s="19">
        <f>H52</f>
        <v>275.3</v>
      </c>
      <c r="I53" s="19"/>
      <c r="J53" s="19"/>
      <c r="K53" s="6"/>
      <c r="L53" s="56"/>
      <c r="M53" s="57"/>
    </row>
    <row r="54" spans="1:13" ht="12.75">
      <c r="A54" s="12">
        <v>3</v>
      </c>
      <c r="B54" s="75" t="s">
        <v>71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</row>
    <row r="55" spans="1:13" ht="12.75">
      <c r="A55" s="12">
        <v>3</v>
      </c>
      <c r="B55" s="13">
        <v>1</v>
      </c>
      <c r="C55" s="78" t="s">
        <v>57</v>
      </c>
      <c r="D55" s="50"/>
      <c r="E55" s="50"/>
      <c r="F55" s="50"/>
      <c r="G55" s="50"/>
      <c r="H55" s="50"/>
      <c r="I55" s="50"/>
      <c r="J55" s="50"/>
      <c r="K55" s="50"/>
      <c r="L55" s="50"/>
      <c r="M55" s="51"/>
    </row>
    <row r="56" spans="1:13" ht="25.5">
      <c r="A56" s="81">
        <v>3</v>
      </c>
      <c r="B56" s="84">
        <v>1</v>
      </c>
      <c r="C56" s="87">
        <v>1</v>
      </c>
      <c r="D56" s="105" t="s">
        <v>76</v>
      </c>
      <c r="E56" s="15" t="s">
        <v>58</v>
      </c>
      <c r="F56" s="15" t="s">
        <v>22</v>
      </c>
      <c r="G56" s="28">
        <f>H56+J56</f>
        <v>232</v>
      </c>
      <c r="H56" s="16">
        <v>232</v>
      </c>
      <c r="I56" s="16"/>
      <c r="J56" s="16"/>
      <c r="K56" s="33" t="s">
        <v>86</v>
      </c>
      <c r="L56" s="63">
        <v>830</v>
      </c>
      <c r="M56" s="63"/>
    </row>
    <row r="57" spans="1:13" ht="12.75">
      <c r="A57" s="83"/>
      <c r="B57" s="86"/>
      <c r="C57" s="66"/>
      <c r="D57" s="106"/>
      <c r="E57" s="47" t="s">
        <v>23</v>
      </c>
      <c r="F57" s="79"/>
      <c r="G57" s="40">
        <f aca="true" t="shared" si="0" ref="G57:H59">G56</f>
        <v>232</v>
      </c>
      <c r="H57" s="40">
        <f t="shared" si="0"/>
        <v>232</v>
      </c>
      <c r="I57" s="17"/>
      <c r="J57" s="17"/>
      <c r="K57" s="34"/>
      <c r="L57" s="116"/>
      <c r="M57" s="116"/>
    </row>
    <row r="58" spans="1:13" ht="12.75">
      <c r="A58" s="9">
        <v>3</v>
      </c>
      <c r="B58" s="8">
        <v>1</v>
      </c>
      <c r="C58" s="109" t="s">
        <v>24</v>
      </c>
      <c r="D58" s="110"/>
      <c r="E58" s="110"/>
      <c r="F58" s="111"/>
      <c r="G58" s="41">
        <f t="shared" si="0"/>
        <v>232</v>
      </c>
      <c r="H58" s="18">
        <f t="shared" si="0"/>
        <v>232</v>
      </c>
      <c r="I58" s="18"/>
      <c r="J58" s="18"/>
      <c r="K58" s="7"/>
      <c r="L58" s="53"/>
      <c r="M58" s="54"/>
    </row>
    <row r="59" spans="1:13" ht="12.75">
      <c r="A59" s="9">
        <v>3</v>
      </c>
      <c r="B59" s="55" t="s">
        <v>25</v>
      </c>
      <c r="C59" s="55"/>
      <c r="D59" s="55"/>
      <c r="E59" s="55"/>
      <c r="F59" s="55"/>
      <c r="G59" s="42">
        <f t="shared" si="0"/>
        <v>232</v>
      </c>
      <c r="H59" s="19">
        <f t="shared" si="0"/>
        <v>232</v>
      </c>
      <c r="I59" s="19"/>
      <c r="J59" s="19"/>
      <c r="K59" s="6"/>
      <c r="L59" s="56"/>
      <c r="M59" s="57"/>
    </row>
    <row r="60" spans="1:13" ht="12.75">
      <c r="A60" s="38">
        <v>3</v>
      </c>
      <c r="B60" s="75" t="s">
        <v>97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</row>
    <row r="61" spans="1:13" ht="12.75">
      <c r="A61" s="38">
        <v>3</v>
      </c>
      <c r="B61" s="13">
        <v>4</v>
      </c>
      <c r="C61" s="78" t="s">
        <v>98</v>
      </c>
      <c r="D61" s="50"/>
      <c r="E61" s="50"/>
      <c r="F61" s="50"/>
      <c r="G61" s="50"/>
      <c r="H61" s="50"/>
      <c r="I61" s="50"/>
      <c r="J61" s="50"/>
      <c r="K61" s="50"/>
      <c r="L61" s="50"/>
      <c r="M61" s="51"/>
    </row>
    <row r="62" spans="1:13" ht="12.75">
      <c r="A62" s="58">
        <v>3</v>
      </c>
      <c r="B62" s="84">
        <v>4</v>
      </c>
      <c r="C62" s="87">
        <v>1</v>
      </c>
      <c r="D62" s="105" t="s">
        <v>99</v>
      </c>
      <c r="E62" s="15" t="s">
        <v>100</v>
      </c>
      <c r="F62" s="15" t="s">
        <v>22</v>
      </c>
      <c r="G62" s="28">
        <f>H62+J62</f>
        <v>55</v>
      </c>
      <c r="H62" s="16">
        <v>30</v>
      </c>
      <c r="I62" s="16"/>
      <c r="J62" s="16">
        <v>25</v>
      </c>
      <c r="K62" s="33"/>
      <c r="L62" s="63"/>
      <c r="M62" s="63"/>
    </row>
    <row r="63" spans="1:13" ht="12.75">
      <c r="A63" s="59"/>
      <c r="B63" s="86"/>
      <c r="C63" s="66"/>
      <c r="D63" s="106"/>
      <c r="E63" s="47" t="s">
        <v>23</v>
      </c>
      <c r="F63" s="79"/>
      <c r="G63" s="40">
        <f aca="true" t="shared" si="1" ref="G63:J65">G62</f>
        <v>55</v>
      </c>
      <c r="H63" s="40">
        <f t="shared" si="1"/>
        <v>30</v>
      </c>
      <c r="I63" s="40">
        <f t="shared" si="1"/>
        <v>0</v>
      </c>
      <c r="J63" s="40">
        <f t="shared" si="1"/>
        <v>25</v>
      </c>
      <c r="K63" s="34"/>
      <c r="L63" s="116"/>
      <c r="M63" s="116"/>
    </row>
    <row r="64" spans="1:13" ht="12.75">
      <c r="A64" s="38">
        <v>3</v>
      </c>
      <c r="B64" s="8">
        <v>4</v>
      </c>
      <c r="C64" s="109" t="s">
        <v>24</v>
      </c>
      <c r="D64" s="110"/>
      <c r="E64" s="110"/>
      <c r="F64" s="111"/>
      <c r="G64" s="41">
        <f t="shared" si="1"/>
        <v>55</v>
      </c>
      <c r="H64" s="18">
        <f t="shared" si="1"/>
        <v>30</v>
      </c>
      <c r="I64" s="18">
        <f t="shared" si="1"/>
        <v>0</v>
      </c>
      <c r="J64" s="18">
        <f t="shared" si="1"/>
        <v>25</v>
      </c>
      <c r="K64" s="7"/>
      <c r="L64" s="53"/>
      <c r="M64" s="54"/>
    </row>
    <row r="65" spans="1:13" ht="12.75">
      <c r="A65" s="38"/>
      <c r="B65" s="55" t="s">
        <v>25</v>
      </c>
      <c r="C65" s="55"/>
      <c r="D65" s="55"/>
      <c r="E65" s="55"/>
      <c r="F65" s="55"/>
      <c r="G65" s="42">
        <f t="shared" si="1"/>
        <v>55</v>
      </c>
      <c r="H65" s="19">
        <f t="shared" si="1"/>
        <v>30</v>
      </c>
      <c r="I65" s="19">
        <f t="shared" si="1"/>
        <v>0</v>
      </c>
      <c r="J65" s="19">
        <f t="shared" si="1"/>
        <v>25</v>
      </c>
      <c r="K65" s="6"/>
      <c r="L65" s="56"/>
      <c r="M65" s="57"/>
    </row>
    <row r="66" spans="1:13" ht="12.75">
      <c r="A66" s="98" t="s">
        <v>59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</row>
    <row r="67" spans="1:13" ht="12.75">
      <c r="A67" s="12">
        <v>4</v>
      </c>
      <c r="B67" s="75" t="s">
        <v>60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</row>
    <row r="68" spans="1:13" ht="12.75">
      <c r="A68" s="12">
        <v>4</v>
      </c>
      <c r="B68" s="13">
        <v>1</v>
      </c>
      <c r="C68" s="78" t="s">
        <v>61</v>
      </c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13" ht="25.5">
      <c r="A69" s="81">
        <v>4</v>
      </c>
      <c r="B69" s="84">
        <v>1</v>
      </c>
      <c r="C69" s="87">
        <v>1</v>
      </c>
      <c r="D69" s="105" t="s">
        <v>62</v>
      </c>
      <c r="E69" s="14" t="s">
        <v>90</v>
      </c>
      <c r="F69" s="14" t="s">
        <v>22</v>
      </c>
      <c r="G69" s="28">
        <f>H69+J69</f>
        <v>135.9</v>
      </c>
      <c r="H69" s="16">
        <v>135.9</v>
      </c>
      <c r="I69" s="16">
        <v>90.3</v>
      </c>
      <c r="J69" s="16"/>
      <c r="K69" s="33" t="s">
        <v>83</v>
      </c>
      <c r="L69" s="63">
        <v>3</v>
      </c>
      <c r="M69" s="63"/>
    </row>
    <row r="70" spans="1:13" ht="12.75">
      <c r="A70" s="83"/>
      <c r="B70" s="86"/>
      <c r="C70" s="66"/>
      <c r="D70" s="106"/>
      <c r="E70" s="47" t="s">
        <v>23</v>
      </c>
      <c r="F70" s="79"/>
      <c r="G70" s="40">
        <f aca="true" t="shared" si="2" ref="G70:I71">G69</f>
        <v>135.9</v>
      </c>
      <c r="H70" s="40">
        <f t="shared" si="2"/>
        <v>135.9</v>
      </c>
      <c r="I70" s="40">
        <f t="shared" si="2"/>
        <v>90.3</v>
      </c>
      <c r="J70" s="17"/>
      <c r="K70" s="34"/>
      <c r="L70" s="116"/>
      <c r="M70" s="116"/>
    </row>
    <row r="71" spans="1:13" ht="12.75">
      <c r="A71" s="9">
        <v>4</v>
      </c>
      <c r="B71" s="8">
        <v>1</v>
      </c>
      <c r="C71" s="109" t="s">
        <v>24</v>
      </c>
      <c r="D71" s="110"/>
      <c r="E71" s="110"/>
      <c r="F71" s="111"/>
      <c r="G71" s="41">
        <f t="shared" si="2"/>
        <v>135.9</v>
      </c>
      <c r="H71" s="18">
        <f t="shared" si="2"/>
        <v>135.9</v>
      </c>
      <c r="I71" s="18">
        <f t="shared" si="2"/>
        <v>90.3</v>
      </c>
      <c r="J71" s="18"/>
      <c r="K71" s="7"/>
      <c r="L71" s="53"/>
      <c r="M71" s="54"/>
    </row>
    <row r="72" spans="1:13" ht="12.75">
      <c r="A72" s="12">
        <v>4</v>
      </c>
      <c r="B72" s="13">
        <v>2</v>
      </c>
      <c r="C72" s="78" t="s">
        <v>63</v>
      </c>
      <c r="D72" s="50"/>
      <c r="E72" s="50"/>
      <c r="F72" s="50"/>
      <c r="G72" s="50"/>
      <c r="H72" s="50"/>
      <c r="I72" s="50"/>
      <c r="J72" s="50"/>
      <c r="K72" s="50"/>
      <c r="L72" s="50"/>
      <c r="M72" s="51"/>
    </row>
    <row r="73" spans="1:13" ht="15" customHeight="1">
      <c r="A73" s="81">
        <v>4</v>
      </c>
      <c r="B73" s="84">
        <v>2</v>
      </c>
      <c r="C73" s="87">
        <v>1</v>
      </c>
      <c r="D73" s="105" t="s">
        <v>64</v>
      </c>
      <c r="E73" s="36" t="s">
        <v>91</v>
      </c>
      <c r="F73" s="15" t="s">
        <v>65</v>
      </c>
      <c r="G73" s="28">
        <f aca="true" t="shared" si="3" ref="G73:G79">H73+J73</f>
        <v>13.9</v>
      </c>
      <c r="H73" s="16">
        <v>13.9</v>
      </c>
      <c r="I73" s="16">
        <v>10.6</v>
      </c>
      <c r="J73" s="16"/>
      <c r="K73" s="124" t="s">
        <v>82</v>
      </c>
      <c r="L73" s="63">
        <v>2800</v>
      </c>
      <c r="M73" s="63"/>
    </row>
    <row r="74" spans="1:13" ht="14.25" customHeight="1">
      <c r="A74" s="82"/>
      <c r="B74" s="85"/>
      <c r="C74" s="65"/>
      <c r="D74" s="119"/>
      <c r="E74" s="36" t="s">
        <v>94</v>
      </c>
      <c r="F74" s="15" t="s">
        <v>67</v>
      </c>
      <c r="G74" s="28">
        <f t="shared" si="3"/>
        <v>0</v>
      </c>
      <c r="H74" s="16"/>
      <c r="I74" s="16"/>
      <c r="J74" s="16"/>
      <c r="K74" s="124"/>
      <c r="L74" s="63"/>
      <c r="M74" s="63"/>
    </row>
    <row r="75" spans="1:13" ht="14.25" customHeight="1">
      <c r="A75" s="82"/>
      <c r="B75" s="85"/>
      <c r="C75" s="65"/>
      <c r="D75" s="119"/>
      <c r="E75" s="15" t="s">
        <v>91</v>
      </c>
      <c r="F75" s="15" t="s">
        <v>67</v>
      </c>
      <c r="G75" s="28">
        <f t="shared" si="3"/>
        <v>6.9</v>
      </c>
      <c r="H75" s="16">
        <v>6.9</v>
      </c>
      <c r="I75" s="16">
        <v>5.3</v>
      </c>
      <c r="J75" s="16"/>
      <c r="K75" s="124"/>
      <c r="L75" s="63"/>
      <c r="M75" s="63"/>
    </row>
    <row r="76" spans="1:13" ht="15.75" customHeight="1">
      <c r="A76" s="82"/>
      <c r="B76" s="85"/>
      <c r="C76" s="65"/>
      <c r="D76" s="119"/>
      <c r="E76" s="37" t="s">
        <v>96</v>
      </c>
      <c r="F76" s="15" t="s">
        <v>22</v>
      </c>
      <c r="G76" s="28">
        <f t="shared" si="3"/>
        <v>29.4</v>
      </c>
      <c r="H76" s="16">
        <v>29.4</v>
      </c>
      <c r="I76" s="16">
        <v>21.3</v>
      </c>
      <c r="J76" s="16"/>
      <c r="K76" s="124"/>
      <c r="L76" s="63"/>
      <c r="M76" s="63"/>
    </row>
    <row r="77" spans="1:13" ht="12.75">
      <c r="A77" s="83"/>
      <c r="B77" s="86"/>
      <c r="C77" s="66"/>
      <c r="D77" s="106"/>
      <c r="E77" s="47" t="s">
        <v>23</v>
      </c>
      <c r="F77" s="79"/>
      <c r="G77" s="43">
        <f t="shared" si="3"/>
        <v>50.2</v>
      </c>
      <c r="H77" s="40">
        <f>SUM(H73:H76)</f>
        <v>50.2</v>
      </c>
      <c r="I77" s="40">
        <f>SUM(I73:I76)</f>
        <v>37.2</v>
      </c>
      <c r="J77" s="17">
        <f>SUM(J73:J76)</f>
        <v>0</v>
      </c>
      <c r="K77" s="32"/>
      <c r="L77" s="121"/>
      <c r="M77" s="122"/>
    </row>
    <row r="78" spans="1:13" ht="12.75" customHeight="1">
      <c r="A78" s="81">
        <v>4</v>
      </c>
      <c r="B78" s="84">
        <v>2</v>
      </c>
      <c r="C78" s="87">
        <v>2</v>
      </c>
      <c r="D78" s="105" t="s">
        <v>66</v>
      </c>
      <c r="E78" s="36" t="s">
        <v>95</v>
      </c>
      <c r="F78" s="15" t="s">
        <v>22</v>
      </c>
      <c r="G78" s="28">
        <f t="shared" si="3"/>
        <v>2.1</v>
      </c>
      <c r="H78" s="16">
        <v>2.1</v>
      </c>
      <c r="I78" s="16"/>
      <c r="J78" s="16"/>
      <c r="K78" s="124" t="s">
        <v>87</v>
      </c>
      <c r="L78" s="63">
        <v>17</v>
      </c>
      <c r="M78" s="63"/>
    </row>
    <row r="79" spans="1:13" ht="12.75">
      <c r="A79" s="82"/>
      <c r="B79" s="85"/>
      <c r="C79" s="65"/>
      <c r="D79" s="119"/>
      <c r="E79" s="36" t="s">
        <v>93</v>
      </c>
      <c r="F79" s="15" t="s">
        <v>67</v>
      </c>
      <c r="G79" s="28">
        <f t="shared" si="3"/>
        <v>31.1</v>
      </c>
      <c r="H79" s="16">
        <v>31.1</v>
      </c>
      <c r="I79" s="16">
        <v>23.8</v>
      </c>
      <c r="J79" s="16"/>
      <c r="K79" s="124"/>
      <c r="L79" s="63"/>
      <c r="M79" s="63"/>
    </row>
    <row r="80" spans="1:13" ht="12.75">
      <c r="A80" s="83"/>
      <c r="B80" s="86"/>
      <c r="C80" s="66"/>
      <c r="D80" s="106"/>
      <c r="E80" s="47" t="s">
        <v>23</v>
      </c>
      <c r="F80" s="79"/>
      <c r="G80" s="40">
        <f>G78+G79</f>
        <v>33.2</v>
      </c>
      <c r="H80" s="40">
        <f>H78+H79</f>
        <v>33.2</v>
      </c>
      <c r="I80" s="40">
        <f>I78+I79</f>
        <v>23.8</v>
      </c>
      <c r="J80" s="17"/>
      <c r="K80" s="34"/>
      <c r="L80" s="116"/>
      <c r="M80" s="116"/>
    </row>
    <row r="81" spans="1:13" ht="12.75" customHeight="1">
      <c r="A81" s="81">
        <v>4</v>
      </c>
      <c r="B81" s="84">
        <v>2</v>
      </c>
      <c r="C81" s="87">
        <v>3</v>
      </c>
      <c r="D81" s="105" t="s">
        <v>68</v>
      </c>
      <c r="E81" s="87" t="s">
        <v>69</v>
      </c>
      <c r="F81" s="15" t="s">
        <v>67</v>
      </c>
      <c r="G81" s="28">
        <f>H81+J81</f>
        <v>0</v>
      </c>
      <c r="H81" s="16"/>
      <c r="I81" s="16"/>
      <c r="J81" s="16"/>
      <c r="K81" s="105" t="s">
        <v>81</v>
      </c>
      <c r="L81" s="123">
        <v>16000</v>
      </c>
      <c r="M81" s="123"/>
    </row>
    <row r="82" spans="1:13" ht="12.75">
      <c r="A82" s="82"/>
      <c r="B82" s="85"/>
      <c r="C82" s="65"/>
      <c r="D82" s="119"/>
      <c r="E82" s="66"/>
      <c r="F82" s="15" t="s">
        <v>22</v>
      </c>
      <c r="G82" s="28">
        <f>H82+J82</f>
        <v>9.7</v>
      </c>
      <c r="H82" s="16">
        <v>9.7</v>
      </c>
      <c r="I82" s="16">
        <v>7.4</v>
      </c>
      <c r="J82" s="16"/>
      <c r="K82" s="106"/>
      <c r="L82" s="123"/>
      <c r="M82" s="123"/>
    </row>
    <row r="83" spans="1:13" ht="12.75">
      <c r="A83" s="83"/>
      <c r="B83" s="86"/>
      <c r="C83" s="66"/>
      <c r="D83" s="106"/>
      <c r="E83" s="112" t="s">
        <v>23</v>
      </c>
      <c r="F83" s="113"/>
      <c r="G83" s="40">
        <f>G81+G82</f>
        <v>9.7</v>
      </c>
      <c r="H83" s="17">
        <f>H81+H82</f>
        <v>9.7</v>
      </c>
      <c r="I83" s="17">
        <f>I81+I82</f>
        <v>7.4</v>
      </c>
      <c r="J83" s="17"/>
      <c r="K83" s="34"/>
      <c r="L83" s="125"/>
      <c r="M83" s="125"/>
    </row>
    <row r="84" spans="1:13" ht="12.75">
      <c r="A84" s="9">
        <v>4</v>
      </c>
      <c r="B84" s="8">
        <v>2</v>
      </c>
      <c r="C84" s="109" t="s">
        <v>24</v>
      </c>
      <c r="D84" s="110"/>
      <c r="E84" s="110"/>
      <c r="F84" s="111"/>
      <c r="G84" s="41">
        <f>G77+G80+G83</f>
        <v>93.10000000000001</v>
      </c>
      <c r="H84" s="18">
        <f>H77+H80+H83</f>
        <v>93.10000000000001</v>
      </c>
      <c r="I84" s="18">
        <f>I77+I80+I83</f>
        <v>68.4</v>
      </c>
      <c r="J84" s="18"/>
      <c r="K84" s="7"/>
      <c r="L84" s="53"/>
      <c r="M84" s="54"/>
    </row>
    <row r="85" spans="1:13" ht="12.75">
      <c r="A85" s="9">
        <v>4</v>
      </c>
      <c r="B85" s="55" t="s">
        <v>25</v>
      </c>
      <c r="C85" s="55"/>
      <c r="D85" s="55"/>
      <c r="E85" s="55"/>
      <c r="F85" s="55"/>
      <c r="G85" s="42">
        <f>G71+G84</f>
        <v>229</v>
      </c>
      <c r="H85" s="19">
        <f>H71+H84</f>
        <v>229</v>
      </c>
      <c r="I85" s="19">
        <f>I71+I84</f>
        <v>158.7</v>
      </c>
      <c r="J85" s="19"/>
      <c r="K85" s="6"/>
      <c r="L85" s="56"/>
      <c r="M85" s="57"/>
    </row>
    <row r="86" spans="1:13" ht="12.75">
      <c r="A86" s="132" t="s">
        <v>26</v>
      </c>
      <c r="B86" s="132"/>
      <c r="C86" s="132"/>
      <c r="D86" s="132"/>
      <c r="E86" s="132"/>
      <c r="F86" s="132"/>
      <c r="G86" s="29">
        <f>SUM(H86+J86)</f>
        <v>1640.6</v>
      </c>
      <c r="H86" s="29">
        <f>H45+H53+H59+H85+H65</f>
        <v>1605.6</v>
      </c>
      <c r="I86" s="29">
        <f>I45+I53+I59+I85+I65</f>
        <v>660.0999999999999</v>
      </c>
      <c r="J86" s="29">
        <f>J45+J53+J59+J85+J65</f>
        <v>35</v>
      </c>
      <c r="K86" s="30"/>
      <c r="L86" s="133"/>
      <c r="M86" s="134"/>
    </row>
    <row r="87" spans="1:10" ht="12.75">
      <c r="A87" s="64" t="s">
        <v>27</v>
      </c>
      <c r="B87" s="64"/>
      <c r="C87" s="64"/>
      <c r="D87" s="64"/>
      <c r="E87" s="64"/>
      <c r="F87" s="64"/>
      <c r="G87" s="35">
        <f aca="true" t="shared" si="4" ref="G87:G96">SUM(H87+J87)</f>
        <v>1376.8</v>
      </c>
      <c r="H87" s="16">
        <f>H37+H41+H49+H56+H69+H76+H78+H82+H65</f>
        <v>1341.8</v>
      </c>
      <c r="I87" s="16">
        <f>I37+I41+I49+I50+I56+I69+I76+I78+I82+I65</f>
        <v>620.3999999999999</v>
      </c>
      <c r="J87" s="16">
        <f>J37+J41+J49+J50+J56+J69+J76+J78+J82+J65</f>
        <v>35</v>
      </c>
    </row>
    <row r="88" spans="1:10" ht="12.75">
      <c r="A88" s="64" t="s">
        <v>28</v>
      </c>
      <c r="B88" s="64"/>
      <c r="C88" s="64"/>
      <c r="D88" s="64"/>
      <c r="E88" s="64"/>
      <c r="F88" s="64"/>
      <c r="G88" s="35">
        <f t="shared" si="4"/>
        <v>38</v>
      </c>
      <c r="H88" s="16">
        <f>H74+H79+H81+H75</f>
        <v>38</v>
      </c>
      <c r="I88" s="16">
        <f>I74+I79+I81+I75</f>
        <v>29.1</v>
      </c>
      <c r="J88" s="16">
        <f>J74+J79+J81+J75</f>
        <v>0</v>
      </c>
    </row>
    <row r="89" spans="1:10" ht="12.75">
      <c r="A89" s="64" t="s">
        <v>29</v>
      </c>
      <c r="B89" s="64"/>
      <c r="C89" s="64"/>
      <c r="D89" s="64"/>
      <c r="E89" s="64"/>
      <c r="F89" s="64"/>
      <c r="G89" s="35">
        <f t="shared" si="4"/>
        <v>0</v>
      </c>
      <c r="H89" s="16"/>
      <c r="I89" s="16"/>
      <c r="J89" s="16"/>
    </row>
    <row r="90" spans="1:10" ht="12.75">
      <c r="A90" s="64" t="s">
        <v>30</v>
      </c>
      <c r="B90" s="64"/>
      <c r="C90" s="64"/>
      <c r="D90" s="64"/>
      <c r="E90" s="64"/>
      <c r="F90" s="64"/>
      <c r="G90" s="35">
        <f t="shared" si="4"/>
        <v>0</v>
      </c>
      <c r="H90" s="16"/>
      <c r="I90" s="16"/>
      <c r="J90" s="16"/>
    </row>
    <row r="91" spans="1:10" ht="12.75">
      <c r="A91" s="64" t="s">
        <v>31</v>
      </c>
      <c r="B91" s="64"/>
      <c r="C91" s="64"/>
      <c r="D91" s="64"/>
      <c r="E91" s="64"/>
      <c r="F91" s="64"/>
      <c r="G91" s="35">
        <f t="shared" si="4"/>
        <v>0</v>
      </c>
      <c r="H91" s="16"/>
      <c r="I91" s="16"/>
      <c r="J91" s="16"/>
    </row>
    <row r="92" spans="1:10" ht="12.75">
      <c r="A92" s="64" t="s">
        <v>32</v>
      </c>
      <c r="B92" s="64"/>
      <c r="C92" s="64"/>
      <c r="D92" s="64"/>
      <c r="E92" s="64"/>
      <c r="F92" s="64"/>
      <c r="G92" s="35">
        <f t="shared" si="4"/>
        <v>204.9</v>
      </c>
      <c r="H92" s="16">
        <f>SUM(H50)</f>
        <v>204.9</v>
      </c>
      <c r="I92" s="16">
        <f>SUM(I50)</f>
        <v>0</v>
      </c>
      <c r="J92" s="16">
        <f>SUM(J50)</f>
        <v>0</v>
      </c>
    </row>
    <row r="93" spans="1:10" ht="12.75">
      <c r="A93" s="64" t="s">
        <v>92</v>
      </c>
      <c r="B93" s="64"/>
      <c r="C93" s="64"/>
      <c r="D93" s="64"/>
      <c r="E93" s="64"/>
      <c r="F93" s="64"/>
      <c r="G93" s="35">
        <f t="shared" si="4"/>
        <v>7</v>
      </c>
      <c r="H93" s="16">
        <f>H42</f>
        <v>7</v>
      </c>
      <c r="I93" s="16"/>
      <c r="J93" s="16"/>
    </row>
    <row r="94" spans="1:10" ht="12.75">
      <c r="A94" s="129" t="s">
        <v>70</v>
      </c>
      <c r="B94" s="130"/>
      <c r="C94" s="130"/>
      <c r="D94" s="130"/>
      <c r="E94" s="130"/>
      <c r="F94" s="131"/>
      <c r="G94" s="35">
        <f t="shared" si="4"/>
        <v>13.9</v>
      </c>
      <c r="H94" s="16">
        <f>H73</f>
        <v>13.9</v>
      </c>
      <c r="I94" s="16">
        <f>I73</f>
        <v>10.6</v>
      </c>
      <c r="J94" s="16"/>
    </row>
    <row r="95" spans="1:10" ht="12.75">
      <c r="A95" s="64" t="s">
        <v>33</v>
      </c>
      <c r="B95" s="64"/>
      <c r="C95" s="64"/>
      <c r="D95" s="64"/>
      <c r="E95" s="64"/>
      <c r="F95" s="64"/>
      <c r="G95" s="35">
        <f t="shared" si="4"/>
        <v>0</v>
      </c>
      <c r="H95" s="16"/>
      <c r="I95" s="16"/>
      <c r="J95" s="16"/>
    </row>
    <row r="96" spans="1:10" ht="12.75">
      <c r="A96" s="126" t="s">
        <v>34</v>
      </c>
      <c r="B96" s="127"/>
      <c r="C96" s="127"/>
      <c r="D96" s="127"/>
      <c r="E96" s="127"/>
      <c r="F96" s="128"/>
      <c r="G96" s="35">
        <f t="shared" si="4"/>
        <v>1640.6000000000001</v>
      </c>
      <c r="H96" s="28">
        <f>SUM(H87:H95)</f>
        <v>1605.6000000000001</v>
      </c>
      <c r="I96" s="28">
        <f>SUM(I87:I95)</f>
        <v>660.0999999999999</v>
      </c>
      <c r="J96" s="28">
        <f>SUM(J87:J95)</f>
        <v>35</v>
      </c>
    </row>
  </sheetData>
  <sheetProtection/>
  <mergeCells count="167">
    <mergeCell ref="A88:F88"/>
    <mergeCell ref="A86:F86"/>
    <mergeCell ref="L86:M86"/>
    <mergeCell ref="A89:F89"/>
    <mergeCell ref="A90:F90"/>
    <mergeCell ref="L85:M85"/>
    <mergeCell ref="A96:F96"/>
    <mergeCell ref="A91:F91"/>
    <mergeCell ref="A92:F92"/>
    <mergeCell ref="A93:F93"/>
    <mergeCell ref="A94:F94"/>
    <mergeCell ref="A95:F95"/>
    <mergeCell ref="A87:F87"/>
    <mergeCell ref="B85:F85"/>
    <mergeCell ref="L83:M83"/>
    <mergeCell ref="A78:A80"/>
    <mergeCell ref="B78:B80"/>
    <mergeCell ref="C78:C80"/>
    <mergeCell ref="D78:D80"/>
    <mergeCell ref="D81:D83"/>
    <mergeCell ref="E81:E82"/>
    <mergeCell ref="C84:F84"/>
    <mergeCell ref="L84:M84"/>
    <mergeCell ref="A81:A83"/>
    <mergeCell ref="B81:B83"/>
    <mergeCell ref="C81:C83"/>
    <mergeCell ref="L81:M82"/>
    <mergeCell ref="K73:K76"/>
    <mergeCell ref="K78:K79"/>
    <mergeCell ref="E83:F83"/>
    <mergeCell ref="L73:M76"/>
    <mergeCell ref="L77:M77"/>
    <mergeCell ref="L78:M79"/>
    <mergeCell ref="L80:M80"/>
    <mergeCell ref="E77:F77"/>
    <mergeCell ref="E80:F80"/>
    <mergeCell ref="K81:K82"/>
    <mergeCell ref="A73:A77"/>
    <mergeCell ref="B73:B77"/>
    <mergeCell ref="C73:C77"/>
    <mergeCell ref="D73:D77"/>
    <mergeCell ref="B60:M60"/>
    <mergeCell ref="C61:M61"/>
    <mergeCell ref="B62:B63"/>
    <mergeCell ref="C62:C63"/>
    <mergeCell ref="D62:D63"/>
    <mergeCell ref="L62:M62"/>
    <mergeCell ref="E63:F63"/>
    <mergeCell ref="L63:M63"/>
    <mergeCell ref="B67:M67"/>
    <mergeCell ref="C68:M68"/>
    <mergeCell ref="A69:A70"/>
    <mergeCell ref="B69:B70"/>
    <mergeCell ref="C69:C70"/>
    <mergeCell ref="D69:D70"/>
    <mergeCell ref="E70:F70"/>
    <mergeCell ref="L70:M70"/>
    <mergeCell ref="L53:M53"/>
    <mergeCell ref="L56:M56"/>
    <mergeCell ref="E49:E50"/>
    <mergeCell ref="C71:F71"/>
    <mergeCell ref="L71:M71"/>
    <mergeCell ref="L58:M58"/>
    <mergeCell ref="B59:F59"/>
    <mergeCell ref="L59:M59"/>
    <mergeCell ref="C58:F58"/>
    <mergeCell ref="A66:M66"/>
    <mergeCell ref="L51:M51"/>
    <mergeCell ref="A56:A57"/>
    <mergeCell ref="B56:B57"/>
    <mergeCell ref="C56:C57"/>
    <mergeCell ref="D56:D57"/>
    <mergeCell ref="C52:F52"/>
    <mergeCell ref="B53:F53"/>
    <mergeCell ref="E51:F51"/>
    <mergeCell ref="B54:M54"/>
    <mergeCell ref="L57:M57"/>
    <mergeCell ref="A49:A51"/>
    <mergeCell ref="B49:B51"/>
    <mergeCell ref="C49:C51"/>
    <mergeCell ref="D49:D51"/>
    <mergeCell ref="C44:F44"/>
    <mergeCell ref="L43:M43"/>
    <mergeCell ref="E43:F43"/>
    <mergeCell ref="L44:M44"/>
    <mergeCell ref="D41:D43"/>
    <mergeCell ref="A30:A33"/>
    <mergeCell ref="B37:B38"/>
    <mergeCell ref="C40:M40"/>
    <mergeCell ref="C39:F39"/>
    <mergeCell ref="E38:F38"/>
    <mergeCell ref="L39:M39"/>
    <mergeCell ref="L37:M37"/>
    <mergeCell ref="L38:M38"/>
    <mergeCell ref="A6:D6"/>
    <mergeCell ref="A7:D7"/>
    <mergeCell ref="C37:C38"/>
    <mergeCell ref="D37:D38"/>
    <mergeCell ref="C36:M36"/>
    <mergeCell ref="A37:A38"/>
    <mergeCell ref="E7:G7"/>
    <mergeCell ref="E6:M6"/>
    <mergeCell ref="H8:I8"/>
    <mergeCell ref="J8:K8"/>
    <mergeCell ref="A12:M12"/>
    <mergeCell ref="A19:K19"/>
    <mergeCell ref="A25:M25"/>
    <mergeCell ref="A46:M46"/>
    <mergeCell ref="A13:M13"/>
    <mergeCell ref="A14:M14"/>
    <mergeCell ref="A24:M24"/>
    <mergeCell ref="B30:B33"/>
    <mergeCell ref="F30:F33"/>
    <mergeCell ref="A18:M18"/>
    <mergeCell ref="A15:K15"/>
    <mergeCell ref="A23:M23"/>
    <mergeCell ref="A16:K16"/>
    <mergeCell ref="A26:M26"/>
    <mergeCell ref="C72:M72"/>
    <mergeCell ref="H7:I7"/>
    <mergeCell ref="J7:K7"/>
    <mergeCell ref="E8:G8"/>
    <mergeCell ref="A8:D8"/>
    <mergeCell ref="A10:D10"/>
    <mergeCell ref="E10:G10"/>
    <mergeCell ref="D30:D33"/>
    <mergeCell ref="B35:M35"/>
    <mergeCell ref="E30:E33"/>
    <mergeCell ref="A28:C28"/>
    <mergeCell ref="A20:K20"/>
    <mergeCell ref="A22:K22"/>
    <mergeCell ref="A41:A43"/>
    <mergeCell ref="B41:B43"/>
    <mergeCell ref="C41:C43"/>
    <mergeCell ref="A34:M34"/>
    <mergeCell ref="C30:C33"/>
    <mergeCell ref="G30:J30"/>
    <mergeCell ref="H31:J31"/>
    <mergeCell ref="L52:M52"/>
    <mergeCell ref="C55:M55"/>
    <mergeCell ref="E57:F57"/>
    <mergeCell ref="K30:M30"/>
    <mergeCell ref="H32:I32"/>
    <mergeCell ref="G31:G33"/>
    <mergeCell ref="J32:J33"/>
    <mergeCell ref="B45:F45"/>
    <mergeCell ref="L41:M41"/>
    <mergeCell ref="L42:M42"/>
    <mergeCell ref="B47:M47"/>
    <mergeCell ref="C48:M48"/>
    <mergeCell ref="K49:K50"/>
    <mergeCell ref="L49:M50"/>
    <mergeCell ref="K1:M1"/>
    <mergeCell ref="K2:L2"/>
    <mergeCell ref="L69:M69"/>
    <mergeCell ref="A21:K21"/>
    <mergeCell ref="K31:K33"/>
    <mergeCell ref="D4:F4"/>
    <mergeCell ref="G4:K4"/>
    <mergeCell ref="D28:M28"/>
    <mergeCell ref="A17:K17"/>
    <mergeCell ref="L31:M33"/>
    <mergeCell ref="L64:M64"/>
    <mergeCell ref="B65:F65"/>
    <mergeCell ref="L65:M65"/>
    <mergeCell ref="A62:A63"/>
    <mergeCell ref="C64:F64"/>
  </mergeCells>
  <printOptions/>
  <pageMargins left="0.6692913385826772" right="0.2362204724409449" top="0.7480314960629921" bottom="0.4724409448818898" header="0" footer="0"/>
  <pageSetup horizontalDpi="600" verticalDpi="600" orientation="landscape" paperSize="9" r:id="rId1"/>
  <rowBreaks count="3" manualBreakCount="3">
    <brk id="26" max="255" man="1"/>
    <brk id="59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Vitalija</dc:creator>
  <cp:keywords/>
  <dc:description/>
  <cp:lastModifiedBy>Vartotojas</cp:lastModifiedBy>
  <cp:lastPrinted>2014-02-14T07:33:17Z</cp:lastPrinted>
  <dcterms:created xsi:type="dcterms:W3CDTF">2009-02-10T13:03:32Z</dcterms:created>
  <dcterms:modified xsi:type="dcterms:W3CDTF">2014-02-18T14:30:29Z</dcterms:modified>
  <cp:category/>
  <cp:version/>
  <cp:contentType/>
  <cp:contentStatus/>
</cp:coreProperties>
</file>