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Priedas" sheetId="1" r:id="rId1"/>
    <sheet name="Lapas3" sheetId="3" r:id="rId2"/>
  </sheets>
  <definedNames>
    <definedName name="_xlnm.Print_Titles" localSheetId="0">Priedas!$7:$9</definedName>
  </definedNames>
  <calcPr calcId="145621"/>
</workbook>
</file>

<file path=xl/calcChain.xml><?xml version="1.0" encoding="utf-8"?>
<calcChain xmlns="http://schemas.openxmlformats.org/spreadsheetml/2006/main">
  <c r="I588" i="1" l="1"/>
  <c r="J588" i="1"/>
  <c r="H588" i="1"/>
  <c r="G588" i="1" s="1"/>
  <c r="G587" i="1"/>
  <c r="I50" i="1" l="1"/>
  <c r="J50" i="1"/>
  <c r="H50" i="1"/>
  <c r="G50" i="1" s="1"/>
  <c r="G49" i="1"/>
  <c r="I582" i="1"/>
  <c r="J582" i="1"/>
  <c r="H582" i="1"/>
  <c r="G580" i="1"/>
  <c r="I586" i="1" l="1"/>
  <c r="J586" i="1"/>
  <c r="G586" i="1" s="1"/>
  <c r="H586" i="1"/>
  <c r="I584" i="1"/>
  <c r="J584" i="1"/>
  <c r="H584" i="1"/>
  <c r="G582" i="1"/>
  <c r="I579" i="1"/>
  <c r="J579" i="1"/>
  <c r="H579" i="1"/>
  <c r="G579" i="1" s="1"/>
  <c r="I577" i="1"/>
  <c r="J577" i="1"/>
  <c r="H577" i="1"/>
  <c r="G576" i="1"/>
  <c r="G578" i="1"/>
  <c r="G581" i="1"/>
  <c r="G583" i="1"/>
  <c r="G584" i="1"/>
  <c r="G585" i="1"/>
  <c r="G577" i="1" l="1"/>
  <c r="G468" i="1"/>
  <c r="G470" i="1"/>
  <c r="I606" i="1"/>
  <c r="J606" i="1"/>
  <c r="H606" i="1"/>
  <c r="I207" i="1"/>
  <c r="H207" i="1"/>
  <c r="G206" i="1"/>
  <c r="G40" i="1"/>
  <c r="I41" i="1"/>
  <c r="J41" i="1"/>
  <c r="H41" i="1"/>
  <c r="J263" i="1" l="1"/>
  <c r="I263" i="1"/>
  <c r="H263" i="1"/>
  <c r="G263" i="1" s="1"/>
  <c r="G262" i="1"/>
  <c r="J261" i="1"/>
  <c r="I261" i="1"/>
  <c r="H261" i="1"/>
  <c r="G261" i="1" s="1"/>
  <c r="G260" i="1"/>
  <c r="G467" i="1" l="1"/>
  <c r="I201" i="1" l="1"/>
  <c r="J201" i="1"/>
  <c r="H201" i="1"/>
  <c r="G199" i="1"/>
  <c r="I197" i="1"/>
  <c r="J197" i="1"/>
  <c r="H197" i="1"/>
  <c r="G195" i="1"/>
  <c r="I204" i="1"/>
  <c r="J204" i="1"/>
  <c r="H204" i="1"/>
  <c r="G203" i="1"/>
  <c r="G198" i="1"/>
  <c r="G196" i="1" l="1"/>
  <c r="G200" i="1"/>
  <c r="G201" i="1"/>
  <c r="G202" i="1"/>
  <c r="G204" i="1"/>
  <c r="J303" i="1" l="1"/>
  <c r="I303" i="1"/>
  <c r="H303" i="1"/>
  <c r="G302" i="1"/>
  <c r="G303" i="1" l="1"/>
  <c r="H147" i="1"/>
  <c r="G146" i="1"/>
  <c r="I510" i="1"/>
  <c r="J149" i="1" l="1"/>
  <c r="I149" i="1"/>
  <c r="H149" i="1"/>
  <c r="G149" i="1" s="1"/>
  <c r="G148" i="1"/>
  <c r="J147" i="1"/>
  <c r="J150" i="1" s="1"/>
  <c r="I147" i="1"/>
  <c r="I150" i="1" s="1"/>
  <c r="H150" i="1"/>
  <c r="G150" i="1" s="1"/>
  <c r="G145" i="1"/>
  <c r="G147" i="1" l="1"/>
  <c r="I81" i="1" l="1"/>
  <c r="I82" i="1" s="1"/>
  <c r="J81" i="1"/>
  <c r="J82" i="1" s="1"/>
  <c r="H81" i="1"/>
  <c r="H82" i="1" s="1"/>
  <c r="G80" i="1"/>
  <c r="G81" i="1"/>
  <c r="G79" i="1"/>
  <c r="G82" i="1" l="1"/>
  <c r="I348" i="1" l="1"/>
  <c r="J348" i="1"/>
  <c r="H348" i="1"/>
  <c r="G345" i="1"/>
  <c r="G346" i="1"/>
  <c r="G347" i="1"/>
  <c r="G529" i="1" l="1"/>
  <c r="I530" i="1"/>
  <c r="J530" i="1"/>
  <c r="H530" i="1"/>
  <c r="I160" i="1"/>
  <c r="I161" i="1" s="1"/>
  <c r="I622" i="1" s="1"/>
  <c r="J160" i="1"/>
  <c r="J161" i="1" s="1"/>
  <c r="J622" i="1" s="1"/>
  <c r="H160" i="1"/>
  <c r="H161" i="1" s="1"/>
  <c r="G157" i="1"/>
  <c r="G158" i="1"/>
  <c r="G159" i="1"/>
  <c r="I156" i="1"/>
  <c r="I162" i="1" s="1"/>
  <c r="J156" i="1"/>
  <c r="J162" i="1" s="1"/>
  <c r="H156" i="1"/>
  <c r="H162" i="1" s="1"/>
  <c r="I254" i="1"/>
  <c r="J254" i="1"/>
  <c r="H254" i="1"/>
  <c r="G253" i="1"/>
  <c r="I139" i="1"/>
  <c r="J139" i="1"/>
  <c r="H139" i="1"/>
  <c r="G136" i="1"/>
  <c r="I137" i="1"/>
  <c r="J137" i="1"/>
  <c r="H137" i="1"/>
  <c r="I135" i="1"/>
  <c r="J135" i="1"/>
  <c r="H135" i="1"/>
  <c r="I551" i="1"/>
  <c r="J551" i="1"/>
  <c r="H551" i="1"/>
  <c r="G549" i="1"/>
  <c r="G550" i="1"/>
  <c r="G530" i="1" l="1"/>
  <c r="G137" i="1"/>
  <c r="G161" i="1"/>
  <c r="H622" i="1"/>
  <c r="G622" i="1" s="1"/>
  <c r="J218" i="1"/>
  <c r="I218" i="1"/>
  <c r="H218" i="1"/>
  <c r="G217" i="1"/>
  <c r="G218" i="1" l="1"/>
  <c r="I43" i="1"/>
  <c r="J43" i="1"/>
  <c r="H43" i="1"/>
  <c r="G451" i="1"/>
  <c r="G448" i="1"/>
  <c r="G445" i="1"/>
  <c r="G439" i="1"/>
  <c r="G421" i="1"/>
  <c r="I133" i="1"/>
  <c r="I143" i="1" s="1"/>
  <c r="J133" i="1"/>
  <c r="J143" i="1" s="1"/>
  <c r="H133" i="1"/>
  <c r="H143" i="1" s="1"/>
  <c r="G132" i="1"/>
  <c r="I128" i="1"/>
  <c r="J128" i="1"/>
  <c r="H128" i="1"/>
  <c r="G127" i="1"/>
  <c r="I99" i="1"/>
  <c r="J99" i="1"/>
  <c r="H99" i="1"/>
  <c r="H140" i="1" l="1"/>
  <c r="H142" i="1"/>
  <c r="J140" i="1"/>
  <c r="J142" i="1"/>
  <c r="I140" i="1"/>
  <c r="I142" i="1"/>
  <c r="I456" i="1"/>
  <c r="J456" i="1"/>
  <c r="H456" i="1"/>
  <c r="G455" i="1"/>
  <c r="G453" i="1"/>
  <c r="G454" i="1"/>
  <c r="G456" i="1" l="1"/>
  <c r="I571" i="1"/>
  <c r="J571" i="1"/>
  <c r="H571" i="1"/>
  <c r="G570" i="1"/>
  <c r="I543" i="1" l="1"/>
  <c r="J543" i="1"/>
  <c r="H543" i="1"/>
  <c r="G542" i="1"/>
  <c r="I561" i="1"/>
  <c r="J561" i="1"/>
  <c r="H561" i="1"/>
  <c r="G560" i="1"/>
  <c r="I575" i="1"/>
  <c r="J575" i="1"/>
  <c r="H575" i="1"/>
  <c r="G574" i="1"/>
  <c r="J452" i="1" l="1"/>
  <c r="I452" i="1"/>
  <c r="H452" i="1"/>
  <c r="G452" i="1" s="1"/>
  <c r="G450" i="1"/>
  <c r="J449" i="1"/>
  <c r="I449" i="1"/>
  <c r="H449" i="1"/>
  <c r="G449" i="1" s="1"/>
  <c r="G447" i="1"/>
  <c r="J446" i="1"/>
  <c r="I446" i="1"/>
  <c r="H446" i="1"/>
  <c r="G446" i="1" s="1"/>
  <c r="G444" i="1"/>
  <c r="J443" i="1"/>
  <c r="I443" i="1"/>
  <c r="H443" i="1"/>
  <c r="G443" i="1" s="1"/>
  <c r="G442" i="1"/>
  <c r="G441" i="1"/>
  <c r="J440" i="1"/>
  <c r="I440" i="1"/>
  <c r="H440" i="1"/>
  <c r="G440" i="1" s="1"/>
  <c r="G438" i="1"/>
  <c r="J437" i="1"/>
  <c r="I437" i="1"/>
  <c r="H437" i="1"/>
  <c r="G437" i="1" s="1"/>
  <c r="G436" i="1"/>
  <c r="G435" i="1"/>
  <c r="J434" i="1"/>
  <c r="I434" i="1"/>
  <c r="H434" i="1"/>
  <c r="G433" i="1"/>
  <c r="G432" i="1"/>
  <c r="J431" i="1"/>
  <c r="I431" i="1"/>
  <c r="H431" i="1"/>
  <c r="G430" i="1"/>
  <c r="G429" i="1"/>
  <c r="J428" i="1"/>
  <c r="I428" i="1"/>
  <c r="H428" i="1"/>
  <c r="G428" i="1" s="1"/>
  <c r="G427" i="1"/>
  <c r="G426" i="1"/>
  <c r="J425" i="1"/>
  <c r="I425" i="1"/>
  <c r="H425" i="1"/>
  <c r="G425" i="1" s="1"/>
  <c r="G424" i="1"/>
  <c r="G423" i="1"/>
  <c r="J422" i="1"/>
  <c r="I422" i="1"/>
  <c r="H422" i="1"/>
  <c r="G420" i="1"/>
  <c r="J418" i="1"/>
  <c r="I418" i="1"/>
  <c r="H418" i="1"/>
  <c r="G417" i="1"/>
  <c r="G416" i="1"/>
  <c r="J415" i="1"/>
  <c r="I415" i="1"/>
  <c r="H415" i="1"/>
  <c r="G414" i="1"/>
  <c r="G413" i="1"/>
  <c r="J412" i="1"/>
  <c r="I412" i="1"/>
  <c r="H412" i="1"/>
  <c r="G412" i="1" s="1"/>
  <c r="G411" i="1"/>
  <c r="G410" i="1"/>
  <c r="J409" i="1"/>
  <c r="I409" i="1"/>
  <c r="H409" i="1"/>
  <c r="G409" i="1" s="1"/>
  <c r="G408" i="1"/>
  <c r="G407" i="1"/>
  <c r="J406" i="1"/>
  <c r="I406" i="1"/>
  <c r="H406" i="1"/>
  <c r="G405" i="1"/>
  <c r="G404" i="1"/>
  <c r="J403" i="1"/>
  <c r="I403" i="1"/>
  <c r="H403" i="1"/>
  <c r="G402" i="1"/>
  <c r="G401" i="1"/>
  <c r="J400" i="1"/>
  <c r="I400" i="1"/>
  <c r="H400" i="1"/>
  <c r="G400" i="1" s="1"/>
  <c r="G399" i="1"/>
  <c r="G398" i="1"/>
  <c r="J397" i="1"/>
  <c r="I397" i="1"/>
  <c r="H397" i="1"/>
  <c r="G397" i="1" s="1"/>
  <c r="G396" i="1"/>
  <c r="G395" i="1"/>
  <c r="J394" i="1"/>
  <c r="I394" i="1"/>
  <c r="H394" i="1"/>
  <c r="G393" i="1"/>
  <c r="G392" i="1"/>
  <c r="J391" i="1"/>
  <c r="I391" i="1"/>
  <c r="H391" i="1"/>
  <c r="G390" i="1"/>
  <c r="G389" i="1"/>
  <c r="J388" i="1"/>
  <c r="I388" i="1"/>
  <c r="H388" i="1"/>
  <c r="G388" i="1" s="1"/>
  <c r="G387" i="1"/>
  <c r="G386" i="1"/>
  <c r="G391" i="1" l="1"/>
  <c r="G403" i="1"/>
  <c r="G415" i="1"/>
  <c r="G431" i="1"/>
  <c r="G394" i="1"/>
  <c r="G406" i="1"/>
  <c r="G418" i="1"/>
  <c r="G434" i="1"/>
  <c r="J419" i="1"/>
  <c r="J457" i="1"/>
  <c r="H457" i="1"/>
  <c r="I457" i="1"/>
  <c r="G422" i="1"/>
  <c r="I419" i="1"/>
  <c r="H419" i="1"/>
  <c r="G131" i="1"/>
  <c r="G125" i="1"/>
  <c r="I96" i="1"/>
  <c r="J96" i="1"/>
  <c r="H96" i="1"/>
  <c r="G94" i="1"/>
  <c r="G95" i="1"/>
  <c r="I461" i="1" l="1"/>
  <c r="J461" i="1"/>
  <c r="H461" i="1"/>
  <c r="G96" i="1"/>
  <c r="G457" i="1"/>
  <c r="G337" i="1"/>
  <c r="G338" i="1"/>
  <c r="G343" i="1"/>
  <c r="G344" i="1"/>
  <c r="J334" i="1"/>
  <c r="I334" i="1"/>
  <c r="H334" i="1"/>
  <c r="G334" i="1" s="1"/>
  <c r="G333" i="1"/>
  <c r="G332" i="1"/>
  <c r="J321" i="1"/>
  <c r="I321" i="1"/>
  <c r="H321" i="1"/>
  <c r="G320" i="1"/>
  <c r="G319" i="1"/>
  <c r="G318" i="1"/>
  <c r="G317" i="1"/>
  <c r="J316" i="1"/>
  <c r="I316" i="1"/>
  <c r="H316" i="1"/>
  <c r="G316" i="1" s="1"/>
  <c r="G315" i="1"/>
  <c r="G314" i="1"/>
  <c r="J313" i="1"/>
  <c r="I313" i="1"/>
  <c r="H313" i="1"/>
  <c r="G312" i="1"/>
  <c r="G311" i="1"/>
  <c r="G310" i="1"/>
  <c r="J309" i="1"/>
  <c r="I309" i="1"/>
  <c r="H309" i="1"/>
  <c r="G308" i="1"/>
  <c r="G307" i="1"/>
  <c r="I251" i="1"/>
  <c r="J251" i="1"/>
  <c r="H251" i="1"/>
  <c r="G250" i="1"/>
  <c r="G313" i="1" l="1"/>
  <c r="G321" i="1"/>
  <c r="G309" i="1"/>
  <c r="I226" i="1"/>
  <c r="I243" i="1" s="1"/>
  <c r="J226" i="1"/>
  <c r="J243" i="1" s="1"/>
  <c r="H226" i="1"/>
  <c r="H243" i="1" s="1"/>
  <c r="G225" i="1"/>
  <c r="I493" i="1" l="1"/>
  <c r="J493" i="1"/>
  <c r="H493" i="1"/>
  <c r="G492" i="1"/>
  <c r="I283" i="1" l="1"/>
  <c r="J283" i="1"/>
  <c r="H283" i="1"/>
  <c r="G282" i="1"/>
  <c r="G483" i="1"/>
  <c r="G484" i="1"/>
  <c r="G486" i="1"/>
  <c r="I488" i="1"/>
  <c r="I597" i="1" s="1"/>
  <c r="J488" i="1"/>
  <c r="J597" i="1" s="1"/>
  <c r="H488" i="1"/>
  <c r="H597" i="1" s="1"/>
  <c r="G482" i="1"/>
  <c r="G485" i="1"/>
  <c r="I481" i="1"/>
  <c r="J481" i="1"/>
  <c r="H481" i="1"/>
  <c r="G479" i="1"/>
  <c r="G85" i="1"/>
  <c r="G86" i="1"/>
  <c r="G87" i="1"/>
  <c r="G88" i="1"/>
  <c r="G89" i="1"/>
  <c r="I90" i="1"/>
  <c r="J90" i="1"/>
  <c r="H90" i="1"/>
  <c r="I602" i="1"/>
  <c r="J602" i="1"/>
  <c r="H602" i="1"/>
  <c r="I499" i="1"/>
  <c r="J499" i="1"/>
  <c r="H499" i="1"/>
  <c r="G498" i="1"/>
  <c r="I525" i="1"/>
  <c r="J525" i="1"/>
  <c r="H525" i="1"/>
  <c r="I528" i="1"/>
  <c r="J528" i="1"/>
  <c r="H528" i="1"/>
  <c r="G526" i="1"/>
  <c r="G527" i="1"/>
  <c r="I517" i="1"/>
  <c r="J517" i="1"/>
  <c r="H517" i="1"/>
  <c r="I506" i="1"/>
  <c r="J506" i="1"/>
  <c r="H506" i="1"/>
  <c r="G568" i="1"/>
  <c r="G569" i="1"/>
  <c r="I567" i="1"/>
  <c r="J567" i="1"/>
  <c r="H567" i="1"/>
  <c r="I564" i="1"/>
  <c r="J564" i="1"/>
  <c r="H564" i="1"/>
  <c r="G563" i="1"/>
  <c r="G565" i="1"/>
  <c r="G566" i="1"/>
  <c r="G572" i="1"/>
  <c r="G573" i="1"/>
  <c r="G559" i="1"/>
  <c r="I557" i="1"/>
  <c r="J557" i="1"/>
  <c r="H557" i="1"/>
  <c r="I554" i="1"/>
  <c r="J554" i="1"/>
  <c r="H554" i="1"/>
  <c r="G552" i="1"/>
  <c r="G553" i="1"/>
  <c r="G555" i="1"/>
  <c r="G556" i="1"/>
  <c r="I546" i="1"/>
  <c r="J546" i="1"/>
  <c r="H546" i="1"/>
  <c r="G544" i="1"/>
  <c r="G545" i="1"/>
  <c r="G547" i="1"/>
  <c r="G548" i="1"/>
  <c r="G558" i="1"/>
  <c r="G541" i="1"/>
  <c r="I539" i="1"/>
  <c r="J539" i="1"/>
  <c r="H539" i="1"/>
  <c r="G537" i="1"/>
  <c r="G538" i="1"/>
  <c r="I536" i="1"/>
  <c r="J536" i="1"/>
  <c r="H536" i="1"/>
  <c r="I594" i="1" l="1"/>
  <c r="J594" i="1"/>
  <c r="H594" i="1"/>
  <c r="G567" i="1"/>
  <c r="G557" i="1"/>
  <c r="G528" i="1"/>
  <c r="G564" i="1"/>
  <c r="G546" i="1"/>
  <c r="G571" i="1"/>
  <c r="G539" i="1"/>
  <c r="G554" i="1"/>
  <c r="G524" i="1"/>
  <c r="I521" i="1"/>
  <c r="J521" i="1"/>
  <c r="H521" i="1"/>
  <c r="G519" i="1"/>
  <c r="G491" i="1"/>
  <c r="G493" i="1" l="1"/>
  <c r="I533" i="1"/>
  <c r="J533" i="1"/>
  <c r="H533" i="1"/>
  <c r="G531" i="1"/>
  <c r="G532" i="1"/>
  <c r="G534" i="1"/>
  <c r="G535" i="1"/>
  <c r="G536" i="1"/>
  <c r="G540" i="1"/>
  <c r="G515" i="1"/>
  <c r="G516" i="1"/>
  <c r="G505" i="1"/>
  <c r="I503" i="1"/>
  <c r="J503" i="1"/>
  <c r="H503" i="1"/>
  <c r="G500" i="1"/>
  <c r="G533" i="1" l="1"/>
  <c r="G495" i="1"/>
  <c r="G496" i="1"/>
  <c r="G497" i="1"/>
  <c r="G108" i="1"/>
  <c r="G104" i="1"/>
  <c r="I384" i="1" l="1"/>
  <c r="J384" i="1"/>
  <c r="H384" i="1"/>
  <c r="G382" i="1"/>
  <c r="G383" i="1"/>
  <c r="G384" i="1" l="1"/>
  <c r="H123" i="1"/>
  <c r="I102" i="1"/>
  <c r="J102" i="1"/>
  <c r="H102" i="1"/>
  <c r="I93" i="1"/>
  <c r="J93" i="1"/>
  <c r="H93" i="1"/>
  <c r="G92" i="1"/>
  <c r="G97" i="1"/>
  <c r="G98" i="1"/>
  <c r="I123" i="1"/>
  <c r="J123" i="1"/>
  <c r="I119" i="1"/>
  <c r="J119" i="1"/>
  <c r="H119" i="1"/>
  <c r="I116" i="1"/>
  <c r="J116" i="1"/>
  <c r="H116" i="1"/>
  <c r="G115" i="1"/>
  <c r="G117" i="1"/>
  <c r="G118" i="1"/>
  <c r="G120" i="1"/>
  <c r="G121" i="1"/>
  <c r="G122" i="1"/>
  <c r="G124" i="1"/>
  <c r="G126" i="1"/>
  <c r="G123" i="1" l="1"/>
  <c r="G119" i="1"/>
  <c r="G93" i="1"/>
  <c r="G116" i="1"/>
  <c r="G65" i="1"/>
  <c r="I66" i="1"/>
  <c r="J66" i="1"/>
  <c r="H66" i="1"/>
  <c r="I378" i="1"/>
  <c r="J378" i="1"/>
  <c r="H378" i="1"/>
  <c r="G378" i="1" s="1"/>
  <c r="I375" i="1"/>
  <c r="J375" i="1"/>
  <c r="H375" i="1"/>
  <c r="I372" i="1"/>
  <c r="J372" i="1"/>
  <c r="H372" i="1"/>
  <c r="I360" i="1"/>
  <c r="J360" i="1"/>
  <c r="H360" i="1"/>
  <c r="G360" i="1" s="1"/>
  <c r="I357" i="1"/>
  <c r="J357" i="1"/>
  <c r="H357" i="1"/>
  <c r="I354" i="1"/>
  <c r="J354" i="1"/>
  <c r="H354" i="1"/>
  <c r="I351" i="1"/>
  <c r="J351" i="1"/>
  <c r="H351" i="1"/>
  <c r="G459" i="1"/>
  <c r="G376" i="1"/>
  <c r="G377" i="1"/>
  <c r="G370" i="1"/>
  <c r="G371" i="1"/>
  <c r="G373" i="1"/>
  <c r="G374" i="1"/>
  <c r="G349" i="1"/>
  <c r="G350" i="1"/>
  <c r="G352" i="1"/>
  <c r="G353" i="1"/>
  <c r="G355" i="1"/>
  <c r="G356" i="1"/>
  <c r="G358" i="1"/>
  <c r="G359" i="1"/>
  <c r="G357" i="1" l="1"/>
  <c r="G372" i="1"/>
  <c r="G348" i="1"/>
  <c r="G354" i="1"/>
  <c r="G351" i="1"/>
  <c r="G66" i="1"/>
  <c r="J510" i="1" l="1"/>
  <c r="H510" i="1"/>
  <c r="G508" i="1"/>
  <c r="G509" i="1"/>
  <c r="G339" i="1" l="1"/>
  <c r="I513" i="1"/>
  <c r="J513" i="1"/>
  <c r="H513" i="1"/>
  <c r="G512" i="1"/>
  <c r="I64" i="1" l="1"/>
  <c r="J64" i="1"/>
  <c r="H64" i="1"/>
  <c r="G63" i="1"/>
  <c r="G64" i="1" l="1"/>
  <c r="I45" i="1" l="1"/>
  <c r="J45" i="1"/>
  <c r="H45" i="1"/>
  <c r="G507" i="1"/>
  <c r="G511" i="1"/>
  <c r="G510" i="1" l="1"/>
  <c r="I324" i="1"/>
  <c r="J324" i="1"/>
  <c r="H324" i="1"/>
  <c r="G326" i="1" l="1"/>
  <c r="G322" i="1"/>
  <c r="G323" i="1"/>
  <c r="J381" i="1"/>
  <c r="I381" i="1"/>
  <c r="H381" i="1"/>
  <c r="G380" i="1"/>
  <c r="G379" i="1"/>
  <c r="G375" i="1"/>
  <c r="J369" i="1"/>
  <c r="I369" i="1"/>
  <c r="H369" i="1"/>
  <c r="G369" i="1" s="1"/>
  <c r="G368" i="1"/>
  <c r="G367" i="1"/>
  <c r="J366" i="1"/>
  <c r="I366" i="1"/>
  <c r="H366" i="1"/>
  <c r="G365" i="1"/>
  <c r="G364" i="1"/>
  <c r="J363" i="1"/>
  <c r="I363" i="1"/>
  <c r="H363" i="1"/>
  <c r="G362" i="1"/>
  <c r="G361" i="1"/>
  <c r="G381" i="1" l="1"/>
  <c r="I385" i="1"/>
  <c r="J385" i="1"/>
  <c r="G366" i="1"/>
  <c r="H385" i="1"/>
  <c r="G363" i="1"/>
  <c r="I14" i="1"/>
  <c r="J14" i="1"/>
  <c r="H14" i="1"/>
  <c r="I12" i="1"/>
  <c r="J12" i="1"/>
  <c r="H12" i="1"/>
  <c r="G385" i="1" l="1"/>
  <c r="I228" i="1"/>
  <c r="J228" i="1"/>
  <c r="H228" i="1"/>
  <c r="G419" i="1" l="1"/>
  <c r="I259" i="1"/>
  <c r="J259" i="1"/>
  <c r="H259" i="1"/>
  <c r="G258" i="1"/>
  <c r="I38" i="1"/>
  <c r="J38" i="1"/>
  <c r="H38" i="1"/>
  <c r="I56" i="1"/>
  <c r="J56" i="1"/>
  <c r="H56" i="1"/>
  <c r="G55" i="1"/>
  <c r="G472" i="1"/>
  <c r="I474" i="1"/>
  <c r="J474" i="1"/>
  <c r="H474" i="1"/>
  <c r="I246" i="1"/>
  <c r="I247" i="1" s="1"/>
  <c r="J246" i="1"/>
  <c r="J247" i="1" s="1"/>
  <c r="H246" i="1"/>
  <c r="H247" i="1" s="1"/>
  <c r="G245" i="1"/>
  <c r="J214" i="1"/>
  <c r="J215" i="1" s="1"/>
  <c r="J624" i="1" s="1"/>
  <c r="I214" i="1"/>
  <c r="I215" i="1" s="1"/>
  <c r="I624" i="1" s="1"/>
  <c r="H214" i="1"/>
  <c r="G214" i="1" s="1"/>
  <c r="G213" i="1"/>
  <c r="I106" i="1"/>
  <c r="J106" i="1"/>
  <c r="H106" i="1"/>
  <c r="G480" i="1"/>
  <c r="I591" i="1" l="1"/>
  <c r="G259" i="1"/>
  <c r="G247" i="1"/>
  <c r="G246" i="1"/>
  <c r="H215" i="1"/>
  <c r="G476" i="1"/>
  <c r="I477" i="1"/>
  <c r="I592" i="1" s="1"/>
  <c r="J477" i="1"/>
  <c r="J591" i="1" s="1"/>
  <c r="H477" i="1"/>
  <c r="H591" i="1" s="1"/>
  <c r="G471" i="1"/>
  <c r="G473" i="1"/>
  <c r="G256" i="1"/>
  <c r="I257" i="1"/>
  <c r="I264" i="1" s="1"/>
  <c r="J257" i="1"/>
  <c r="J264" i="1" s="1"/>
  <c r="H257" i="1"/>
  <c r="H264" i="1" s="1"/>
  <c r="I223" i="1"/>
  <c r="J223" i="1"/>
  <c r="H223" i="1"/>
  <c r="G222" i="1"/>
  <c r="J592" i="1" l="1"/>
  <c r="H592" i="1"/>
  <c r="G264" i="1"/>
  <c r="G215" i="1"/>
  <c r="H624" i="1"/>
  <c r="G624" i="1" s="1"/>
  <c r="I275" i="1"/>
  <c r="J275" i="1"/>
  <c r="H275" i="1"/>
  <c r="I273" i="1"/>
  <c r="J273" i="1"/>
  <c r="H273" i="1"/>
  <c r="G272" i="1"/>
  <c r="G274" i="1"/>
  <c r="G276" i="1"/>
  <c r="G277" i="1"/>
  <c r="I271" i="1"/>
  <c r="J271" i="1"/>
  <c r="H271" i="1"/>
  <c r="G270" i="1"/>
  <c r="G273" i="1" l="1"/>
  <c r="H278" i="1"/>
  <c r="I278" i="1"/>
  <c r="J278" i="1"/>
  <c r="G275" i="1"/>
  <c r="A637" i="1" l="1"/>
  <c r="I623" i="1" l="1"/>
  <c r="J623" i="1"/>
  <c r="G156" i="1"/>
  <c r="G155" i="1"/>
  <c r="G605" i="1"/>
  <c r="G128" i="1" l="1"/>
  <c r="G575" i="1"/>
  <c r="G160" i="1"/>
  <c r="G562" i="1"/>
  <c r="J279" i="1"/>
  <c r="I279" i="1"/>
  <c r="G271" i="1"/>
  <c r="G269" i="1"/>
  <c r="G255" i="1"/>
  <c r="G252" i="1"/>
  <c r="G249" i="1"/>
  <c r="I48" i="1"/>
  <c r="I51" i="1" s="1"/>
  <c r="J48" i="1"/>
  <c r="J51" i="1" s="1"/>
  <c r="H48" i="1"/>
  <c r="H51" i="1" s="1"/>
  <c r="G46" i="1"/>
  <c r="G47" i="1"/>
  <c r="G162" i="1" l="1"/>
  <c r="H623" i="1"/>
  <c r="G623" i="1" s="1"/>
  <c r="G48" i="1"/>
  <c r="G257" i="1"/>
  <c r="G254" i="1"/>
  <c r="G251" i="1"/>
  <c r="G278" i="1" l="1"/>
  <c r="H279" i="1"/>
  <c r="G279" i="1" s="1"/>
  <c r="I34" i="1"/>
  <c r="I35" i="1" s="1"/>
  <c r="I621" i="1" s="1"/>
  <c r="J34" i="1"/>
  <c r="J35" i="1" s="1"/>
  <c r="J621" i="1" s="1"/>
  <c r="H34" i="1"/>
  <c r="G33" i="1"/>
  <c r="G34" i="1" l="1"/>
  <c r="H35" i="1"/>
  <c r="G514" i="1"/>
  <c r="G518" i="1"/>
  <c r="G520" i="1"/>
  <c r="G522" i="1"/>
  <c r="G523" i="1"/>
  <c r="G502" i="1"/>
  <c r="G114" i="1"/>
  <c r="I113" i="1"/>
  <c r="J113" i="1"/>
  <c r="H113" i="1"/>
  <c r="I110" i="1"/>
  <c r="J110" i="1"/>
  <c r="H110" i="1"/>
  <c r="G111" i="1"/>
  <c r="G100" i="1"/>
  <c r="G101" i="1"/>
  <c r="G103" i="1"/>
  <c r="G105" i="1"/>
  <c r="G91" i="1"/>
  <c r="G109" i="1"/>
  <c r="G521" i="1" l="1"/>
  <c r="G517" i="1"/>
  <c r="G525" i="1"/>
  <c r="G513" i="1"/>
  <c r="H621" i="1"/>
  <c r="G621" i="1" s="1"/>
  <c r="G106" i="1"/>
  <c r="G102" i="1"/>
  <c r="I613" i="1"/>
  <c r="I614" i="1" s="1"/>
  <c r="J613" i="1"/>
  <c r="J614" i="1" s="1"/>
  <c r="H613" i="1"/>
  <c r="H614" i="1" s="1"/>
  <c r="I301" i="1" l="1"/>
  <c r="I304" i="1" s="1"/>
  <c r="I618" i="1" s="1"/>
  <c r="J301" i="1"/>
  <c r="J304" i="1" s="1"/>
  <c r="J618" i="1" s="1"/>
  <c r="H301" i="1"/>
  <c r="H304" i="1" s="1"/>
  <c r="H618" i="1" s="1"/>
  <c r="G618" i="1" l="1"/>
  <c r="G603" i="1"/>
  <c r="G604" i="1"/>
  <c r="G607" i="1"/>
  <c r="G608" i="1"/>
  <c r="G612" i="1"/>
  <c r="G601" i="1"/>
  <c r="G602" i="1" l="1"/>
  <c r="I609" i="1"/>
  <c r="J609" i="1"/>
  <c r="H609" i="1"/>
  <c r="J610" i="1" l="1"/>
  <c r="J619" i="1" s="1"/>
  <c r="H610" i="1"/>
  <c r="H619" i="1" s="1"/>
  <c r="I610" i="1"/>
  <c r="I619" i="1" s="1"/>
  <c r="G613" i="1"/>
  <c r="G609" i="1"/>
  <c r="G606" i="1"/>
  <c r="I240" i="1"/>
  <c r="J240" i="1"/>
  <c r="H240" i="1"/>
  <c r="G239" i="1"/>
  <c r="G610" i="1" l="1"/>
  <c r="G240" i="1"/>
  <c r="I167" i="1"/>
  <c r="J167" i="1"/>
  <c r="G166" i="1"/>
  <c r="H167" i="1"/>
  <c r="I58" i="1"/>
  <c r="J58" i="1"/>
  <c r="H58" i="1"/>
  <c r="G57" i="1"/>
  <c r="I190" i="1"/>
  <c r="J190" i="1"/>
  <c r="H190" i="1"/>
  <c r="G189" i="1"/>
  <c r="G614" i="1" l="1"/>
  <c r="G188" i="1"/>
  <c r="G190" i="1" l="1"/>
  <c r="I238" i="1"/>
  <c r="J238" i="1"/>
  <c r="H238" i="1"/>
  <c r="G237" i="1"/>
  <c r="G238" i="1" l="1"/>
  <c r="I490" i="1"/>
  <c r="J490" i="1"/>
  <c r="H490" i="1"/>
  <c r="I234" i="1" l="1"/>
  <c r="J234" i="1"/>
  <c r="H234" i="1"/>
  <c r="I232" i="1"/>
  <c r="J232" i="1"/>
  <c r="H232" i="1"/>
  <c r="G231" i="1"/>
  <c r="G233" i="1"/>
  <c r="G234" i="1" l="1"/>
  <c r="G232" i="1"/>
  <c r="G487" i="1" l="1"/>
  <c r="G478" i="1"/>
  <c r="G488" i="1" l="1"/>
  <c r="G481" i="1"/>
  <c r="G543" i="1" l="1"/>
  <c r="G561" i="1"/>
  <c r="J171" i="1" l="1"/>
  <c r="J173" i="1" s="1"/>
  <c r="I171" i="1"/>
  <c r="I173" i="1" s="1"/>
  <c r="H171" i="1"/>
  <c r="H173" i="1" s="1"/>
  <c r="G170" i="1"/>
  <c r="I169" i="1"/>
  <c r="J169" i="1"/>
  <c r="H169" i="1"/>
  <c r="G168" i="1"/>
  <c r="I165" i="1"/>
  <c r="J165" i="1"/>
  <c r="H165" i="1"/>
  <c r="G173" i="1" l="1"/>
  <c r="H174" i="1"/>
  <c r="H172" i="1"/>
  <c r="I174" i="1"/>
  <c r="I172" i="1"/>
  <c r="J174" i="1"/>
  <c r="J172" i="1"/>
  <c r="G171" i="1"/>
  <c r="I75" i="1"/>
  <c r="J75" i="1"/>
  <c r="H75" i="1"/>
  <c r="G74" i="1" l="1"/>
  <c r="G75" i="1"/>
  <c r="I71" i="1"/>
  <c r="J71" i="1"/>
  <c r="H71" i="1"/>
  <c r="I73" i="1"/>
  <c r="J73" i="1"/>
  <c r="H73" i="1"/>
  <c r="J76" i="1" l="1"/>
  <c r="G73" i="1"/>
  <c r="H76" i="1"/>
  <c r="H77" i="1"/>
  <c r="I77" i="1"/>
  <c r="J77" i="1"/>
  <c r="G77" i="1" s="1"/>
  <c r="I76" i="1"/>
  <c r="G336" i="1"/>
  <c r="I341" i="1"/>
  <c r="J341" i="1"/>
  <c r="H341" i="1"/>
  <c r="I331" i="1"/>
  <c r="J331" i="1"/>
  <c r="H331" i="1"/>
  <c r="I328" i="1"/>
  <c r="J328" i="1"/>
  <c r="H328" i="1"/>
  <c r="G325" i="1"/>
  <c r="G327" i="1"/>
  <c r="G329" i="1"/>
  <c r="G330" i="1"/>
  <c r="G335" i="1"/>
  <c r="G340" i="1"/>
  <c r="I342" i="1" l="1"/>
  <c r="I458" i="1" s="1"/>
  <c r="H342" i="1"/>
  <c r="H458" i="1" s="1"/>
  <c r="J342" i="1"/>
  <c r="J458" i="1" s="1"/>
  <c r="G341" i="1"/>
  <c r="G76" i="1"/>
  <c r="G331" i="1"/>
  <c r="G328" i="1"/>
  <c r="G494" i="1"/>
  <c r="G501" i="1"/>
  <c r="G466" i="1"/>
  <c r="G469" i="1"/>
  <c r="I185" i="1"/>
  <c r="J185" i="1"/>
  <c r="H185" i="1"/>
  <c r="I183" i="1"/>
  <c r="J183" i="1"/>
  <c r="H183" i="1"/>
  <c r="G182" i="1"/>
  <c r="G184" i="1"/>
  <c r="I296" i="1"/>
  <c r="J296" i="1"/>
  <c r="H296" i="1"/>
  <c r="G295" i="1"/>
  <c r="G504" i="1"/>
  <c r="I460" i="1" l="1"/>
  <c r="J460" i="1"/>
  <c r="H460" i="1"/>
  <c r="G342" i="1"/>
  <c r="G461" i="1"/>
  <c r="G185" i="1"/>
  <c r="G499" i="1"/>
  <c r="G506" i="1"/>
  <c r="G593" i="1"/>
  <c r="G462" i="1"/>
  <c r="G183" i="1"/>
  <c r="I465" i="1"/>
  <c r="J465" i="1"/>
  <c r="H465" i="1"/>
  <c r="G464" i="1"/>
  <c r="J207" i="1"/>
  <c r="G178" i="1"/>
  <c r="I179" i="1"/>
  <c r="J179" i="1"/>
  <c r="H179" i="1"/>
  <c r="G179" i="1" l="1"/>
  <c r="G44" i="1"/>
  <c r="G45" i="1" l="1"/>
  <c r="I187" i="1"/>
  <c r="I192" i="1" s="1"/>
  <c r="J187" i="1"/>
  <c r="J192" i="1" s="1"/>
  <c r="H187" i="1"/>
  <c r="H192" i="1" s="1"/>
  <c r="G186" i="1"/>
  <c r="H191" i="1" l="1"/>
  <c r="H620" i="1" s="1"/>
  <c r="I191" i="1"/>
  <c r="I620" i="1" s="1"/>
  <c r="J191" i="1"/>
  <c r="J620" i="1" s="1"/>
  <c r="G187" i="1"/>
  <c r="I291" i="1" l="1"/>
  <c r="J291" i="1"/>
  <c r="H291" i="1"/>
  <c r="G290" i="1"/>
  <c r="I289" i="1"/>
  <c r="J289" i="1"/>
  <c r="H289" i="1"/>
  <c r="I287" i="1"/>
  <c r="J287" i="1"/>
  <c r="H287" i="1"/>
  <c r="I293" i="1"/>
  <c r="J293" i="1"/>
  <c r="H293" i="1"/>
  <c r="G286" i="1"/>
  <c r="G288" i="1"/>
  <c r="G292" i="1"/>
  <c r="G294" i="1"/>
  <c r="I230" i="1"/>
  <c r="J230" i="1"/>
  <c r="H230" i="1"/>
  <c r="G224" i="1"/>
  <c r="G227" i="1"/>
  <c r="G229" i="1"/>
  <c r="I220" i="1"/>
  <c r="J220" i="1"/>
  <c r="H220" i="1"/>
  <c r="G42" i="1"/>
  <c r="I27" i="1"/>
  <c r="J27" i="1"/>
  <c r="H27" i="1"/>
  <c r="I25" i="1"/>
  <c r="J25" i="1"/>
  <c r="H25" i="1"/>
  <c r="G24" i="1"/>
  <c r="G23" i="1"/>
  <c r="G26" i="1"/>
  <c r="G28" i="1"/>
  <c r="G29" i="1"/>
  <c r="I20" i="1"/>
  <c r="J20" i="1"/>
  <c r="H20" i="1"/>
  <c r="I18" i="1"/>
  <c r="J18" i="1"/>
  <c r="H18" i="1"/>
  <c r="I16" i="1"/>
  <c r="J16" i="1"/>
  <c r="H16" i="1"/>
  <c r="G13" i="1"/>
  <c r="G15" i="1"/>
  <c r="G17" i="1"/>
  <c r="G19" i="1"/>
  <c r="H241" i="1" l="1"/>
  <c r="H242" i="1"/>
  <c r="J242" i="1"/>
  <c r="J241" i="1"/>
  <c r="I242" i="1"/>
  <c r="I241" i="1"/>
  <c r="G289" i="1"/>
  <c r="G296" i="1"/>
  <c r="G293" i="1"/>
  <c r="G226" i="1"/>
  <c r="G230" i="1"/>
  <c r="G228" i="1"/>
  <c r="G291" i="1"/>
  <c r="G287" i="1"/>
  <c r="G20" i="1"/>
  <c r="G25" i="1"/>
  <c r="G43" i="1"/>
  <c r="G14" i="1"/>
  <c r="G18" i="1"/>
  <c r="G27" i="1"/>
  <c r="G16" i="1"/>
  <c r="I177" i="1"/>
  <c r="I180" i="1" s="1"/>
  <c r="J177" i="1"/>
  <c r="J180" i="1" s="1"/>
  <c r="H177" i="1"/>
  <c r="H180" i="1" s="1"/>
  <c r="I62" i="1"/>
  <c r="J62" i="1"/>
  <c r="H62" i="1"/>
  <c r="G61" i="1"/>
  <c r="G300" i="1"/>
  <c r="J305" i="1"/>
  <c r="I60" i="1"/>
  <c r="J60" i="1"/>
  <c r="H60" i="1"/>
  <c r="H67" i="1" s="1"/>
  <c r="I236" i="1"/>
  <c r="J236" i="1"/>
  <c r="H236" i="1"/>
  <c r="J67" i="1" l="1"/>
  <c r="I67" i="1"/>
  <c r="I265" i="1"/>
  <c r="J265" i="1"/>
  <c r="G243" i="1"/>
  <c r="G180" i="1"/>
  <c r="G56" i="1"/>
  <c r="G58" i="1"/>
  <c r="G62" i="1"/>
  <c r="H305" i="1"/>
  <c r="G305" i="1" s="1"/>
  <c r="I305" i="1"/>
  <c r="G60" i="1"/>
  <c r="G301" i="1"/>
  <c r="G59" i="1"/>
  <c r="G39" i="1"/>
  <c r="H265" i="1" l="1"/>
  <c r="G265" i="1" s="1"/>
  <c r="I68" i="1"/>
  <c r="H68" i="1"/>
  <c r="G304" i="1"/>
  <c r="G67" i="1"/>
  <c r="J68" i="1"/>
  <c r="G41" i="1"/>
  <c r="G595" i="1"/>
  <c r="G596" i="1"/>
  <c r="G597" i="1"/>
  <c r="G598" i="1"/>
  <c r="G599" i="1"/>
  <c r="G68" i="1" l="1"/>
  <c r="I209" i="1" l="1"/>
  <c r="I210" i="1" s="1"/>
  <c r="J209" i="1"/>
  <c r="J210" i="1" s="1"/>
  <c r="H209" i="1"/>
  <c r="H210" i="1" s="1"/>
  <c r="I22" i="1" l="1"/>
  <c r="J22" i="1"/>
  <c r="H22" i="1"/>
  <c r="G21" i="1"/>
  <c r="G107" i="1"/>
  <c r="G22" i="1" l="1"/>
  <c r="G110" i="1"/>
  <c r="G99" i="1"/>
  <c r="G221" i="1" l="1"/>
  <c r="G113" i="1" l="1"/>
  <c r="G90" i="1"/>
  <c r="G169" i="1"/>
  <c r="G174" i="1"/>
  <c r="G142" i="1"/>
  <c r="G223" i="1"/>
  <c r="G620" i="1" l="1"/>
  <c r="G172" i="1"/>
  <c r="G141" i="1"/>
  <c r="G140" i="1" l="1"/>
  <c r="G143" i="1"/>
  <c r="G205" i="1" l="1"/>
  <c r="G208" i="1"/>
  <c r="I211" i="1" l="1"/>
  <c r="J211" i="1"/>
  <c r="H211" i="1"/>
  <c r="G209" i="1"/>
  <c r="G207" i="1"/>
  <c r="G220" i="1"/>
  <c r="G54" i="1"/>
  <c r="G211" i="1" l="1"/>
  <c r="I285" i="1"/>
  <c r="I297" i="1" s="1"/>
  <c r="J285" i="1"/>
  <c r="J297" i="1" s="1"/>
  <c r="H285" i="1"/>
  <c r="G284" i="1"/>
  <c r="I30" i="1"/>
  <c r="I617" i="1" s="1"/>
  <c r="J30" i="1"/>
  <c r="J617" i="1" s="1"/>
  <c r="H30" i="1"/>
  <c r="H617" i="1" s="1"/>
  <c r="H297" i="1"/>
  <c r="J615" i="1" l="1"/>
  <c r="H615" i="1"/>
  <c r="I615" i="1"/>
  <c r="J616" i="1"/>
  <c r="I616" i="1"/>
  <c r="I625" i="1" s="1"/>
  <c r="G619" i="1"/>
  <c r="H52" i="1"/>
  <c r="I52" i="1"/>
  <c r="J31" i="1"/>
  <c r="J52" i="1"/>
  <c r="H31" i="1"/>
  <c r="I31" i="1"/>
  <c r="G192" i="1"/>
  <c r="J298" i="1"/>
  <c r="H298" i="1"/>
  <c r="I298" i="1"/>
  <c r="G30" i="1"/>
  <c r="G285" i="1"/>
  <c r="G191" i="1"/>
  <c r="G12" i="1"/>
  <c r="J625" i="1" l="1"/>
  <c r="G617" i="1"/>
  <c r="G31" i="1"/>
  <c r="G52" i="1"/>
  <c r="G210" i="1"/>
  <c r="G51" i="1"/>
  <c r="G594" i="1" l="1"/>
  <c r="G465" i="1" l="1"/>
  <c r="G475" i="1"/>
  <c r="G477" i="1"/>
  <c r="G489" i="1"/>
  <c r="G490" i="1"/>
  <c r="G503" i="1"/>
  <c r="G283" i="1"/>
  <c r="G298" i="1"/>
  <c r="G281" i="1"/>
  <c r="G242" i="1"/>
  <c r="G235" i="1"/>
  <c r="G236" i="1"/>
  <c r="G219" i="1"/>
  <c r="G197" i="1"/>
  <c r="G194" i="1"/>
  <c r="G112" i="1"/>
  <c r="G129" i="1"/>
  <c r="G130" i="1"/>
  <c r="G133" i="1"/>
  <c r="G134" i="1"/>
  <c r="G135" i="1"/>
  <c r="G138" i="1"/>
  <c r="G139" i="1"/>
  <c r="G84" i="1"/>
  <c r="G177" i="1"/>
  <c r="G176" i="1"/>
  <c r="G165" i="1"/>
  <c r="G167" i="1"/>
  <c r="G164" i="1"/>
  <c r="G37" i="1"/>
  <c r="G38" i="1"/>
  <c r="G11" i="1"/>
  <c r="G71" i="1"/>
  <c r="G72" i="1"/>
  <c r="G70" i="1"/>
  <c r="G458" i="1" l="1"/>
  <c r="G297" i="1"/>
  <c r="G241" i="1"/>
  <c r="G324" i="1" l="1"/>
  <c r="G460" i="1"/>
  <c r="G35" i="1" l="1"/>
  <c r="G474" i="1"/>
  <c r="G551" i="1" l="1"/>
  <c r="G592" i="1"/>
  <c r="G591" i="1"/>
  <c r="H616" i="1" l="1"/>
  <c r="H625" i="1" s="1"/>
  <c r="G625" i="1" s="1"/>
  <c r="G615" i="1"/>
  <c r="G616" i="1" l="1"/>
</calcChain>
</file>

<file path=xl/comments1.xml><?xml version="1.0" encoding="utf-8"?>
<comments xmlns="http://schemas.openxmlformats.org/spreadsheetml/2006/main">
  <authors>
    <author>Autorius</author>
  </authors>
  <commentList>
    <comment ref="F86" authorId="0">
      <text>
        <r>
          <rPr>
            <b/>
            <sz val="8"/>
            <color indexed="81"/>
            <rFont val="Tahoma"/>
            <family val="2"/>
            <charset val="186"/>
          </rPr>
          <t xml:space="preserve">Autorius:
</t>
        </r>
      </text>
    </comment>
  </commentList>
</comments>
</file>

<file path=xl/sharedStrings.xml><?xml version="1.0" encoding="utf-8"?>
<sst xmlns="http://schemas.openxmlformats.org/spreadsheetml/2006/main" count="1567" uniqueCount="597">
  <si>
    <t>Eil. Nr.</t>
  </si>
  <si>
    <t>Finansavimo šaltinis</t>
  </si>
  <si>
    <t>Funkcinės klasifikacijos kodas</t>
  </si>
  <si>
    <t>Ekonominės klasifikacijos kodas</t>
  </si>
  <si>
    <t>Patikslinta asignavimų suma, tūkst. Lt</t>
  </si>
  <si>
    <t>Pastabos</t>
  </si>
  <si>
    <t>1.</t>
  </si>
  <si>
    <t>SB</t>
  </si>
  <si>
    <t>Asignavimų patikslinimas pagal funkcinę ir ekonominę klasifikaciją</t>
  </si>
  <si>
    <t>2.1.2.1.1.1.</t>
  </si>
  <si>
    <t>2.</t>
  </si>
  <si>
    <t>2.2.1.1.1.30.</t>
  </si>
  <si>
    <t>Priemonės kodas</t>
  </si>
  <si>
    <t>Ketvirtis</t>
  </si>
  <si>
    <t>IV</t>
  </si>
  <si>
    <t>III</t>
  </si>
  <si>
    <t>2.3.3.7.32.</t>
  </si>
  <si>
    <t>4.7.3.1.</t>
  </si>
  <si>
    <t>Drevernos prieplaukos priežiūra</t>
  </si>
  <si>
    <t>3.</t>
  </si>
  <si>
    <t>2.2.1.1.1.20.</t>
  </si>
  <si>
    <t>+2,0</t>
  </si>
  <si>
    <t>3.1.1.2.1.3.</t>
  </si>
  <si>
    <t>Priedas</t>
  </si>
  <si>
    <t>2.1.1.1.1.1.</t>
  </si>
  <si>
    <t>2.2.1.1.1.6.</t>
  </si>
  <si>
    <t>5.1.1.1.</t>
  </si>
  <si>
    <t>2.2.1.1.1.12.</t>
  </si>
  <si>
    <t>3.1.1.3.1.2.</t>
  </si>
  <si>
    <t>VF</t>
  </si>
  <si>
    <t>+1,0</t>
  </si>
  <si>
    <t>1.3.2.9.</t>
  </si>
  <si>
    <t>1. Ekonominio konkurencingumo didinimo programa (2) SP:</t>
  </si>
  <si>
    <t>SP</t>
  </si>
  <si>
    <t>2.2.1.1.1.10.</t>
  </si>
  <si>
    <t>+4,4</t>
  </si>
  <si>
    <t>2. Aplinkos apsaugos programa (3) SB:</t>
  </si>
  <si>
    <t>3.2.3.8.32.</t>
  </si>
  <si>
    <t>Gatvių bei žaliųjų plotų tvarkymas Priekulės seniūnijoje</t>
  </si>
  <si>
    <t>3. Nulinė programa (0) SB :</t>
  </si>
  <si>
    <t>1.6.1.10.</t>
  </si>
  <si>
    <t>Direktoriaus rezervas</t>
  </si>
  <si>
    <t>4. Savivaldybės valdymo ir pagrindinių funkcijų vykdymo programa (9) SB:</t>
  </si>
  <si>
    <t>9.1.1.2.</t>
  </si>
  <si>
    <t>9.1.1.4.29.</t>
  </si>
  <si>
    <t>Administracija</t>
  </si>
  <si>
    <t>Gargždų seniūnijos valdymas</t>
  </si>
  <si>
    <t>+0,3</t>
  </si>
  <si>
    <t>+2,2</t>
  </si>
  <si>
    <t>+0,9</t>
  </si>
  <si>
    <t>+6,6</t>
  </si>
  <si>
    <t>5. Savivaldybės valdymo ir pagrindinių funkcijų vykdymo programa (9) VF:</t>
  </si>
  <si>
    <t>9.1.2.14.19.</t>
  </si>
  <si>
    <t>4.2.1.5.</t>
  </si>
  <si>
    <t>Žemės ūkio skyrius</t>
  </si>
  <si>
    <t>9.1.2.14.25.</t>
  </si>
  <si>
    <t>4.</t>
  </si>
  <si>
    <t>5.</t>
  </si>
  <si>
    <t>6.</t>
  </si>
  <si>
    <t>7.</t>
  </si>
  <si>
    <t>8.</t>
  </si>
  <si>
    <t>9.1.2.14.27.</t>
  </si>
  <si>
    <t>9.1.2.14.28.</t>
  </si>
  <si>
    <t>9.1.2.14.30.</t>
  </si>
  <si>
    <t>9.1.2.14.32.</t>
  </si>
  <si>
    <t>9.1.2.14.33.</t>
  </si>
  <si>
    <t>9.1.2.14.34.</t>
  </si>
  <si>
    <t>9.1.2.14.35.</t>
  </si>
  <si>
    <t>9.</t>
  </si>
  <si>
    <t>Ž.ū. funkcijų vykdymas Agluonėnų seniūnijoje</t>
  </si>
  <si>
    <t>Ž.ū. funkcijų vykdymas Dovilų seniūnijoje</t>
  </si>
  <si>
    <t>Ž.ū. funkcijų vykdymas Endriejavo seniūnijoje</t>
  </si>
  <si>
    <t>Ž.ū. funkcijų vykdymas Judrėnų seniūnijoje</t>
  </si>
  <si>
    <t>Ž.ū. funkcijų vykdymas Priekulės seniūnijoje</t>
  </si>
  <si>
    <t>Ž.ū. funkcijų vykdymas Sendvario seniūnijoje</t>
  </si>
  <si>
    <t>Ž.ū. funkcijų vykdymas Veiviržėnų seniūnijoje</t>
  </si>
  <si>
    <t>Ž.ū. funkcijų vykdymas Vėžaičių seniūnijoje</t>
  </si>
  <si>
    <t>+0,1</t>
  </si>
  <si>
    <t>+0,7</t>
  </si>
  <si>
    <t>+0,2</t>
  </si>
  <si>
    <t>+0,5</t>
  </si>
  <si>
    <t>10.</t>
  </si>
  <si>
    <t>9.1.2.15.25.</t>
  </si>
  <si>
    <t>3.2.1.1.</t>
  </si>
  <si>
    <t>Agluonėnų seniūnijos priešgaisrinė tarnyba</t>
  </si>
  <si>
    <t>2.7.3.1.1.1.</t>
  </si>
  <si>
    <t>+2,8</t>
  </si>
  <si>
    <t>+0,6</t>
  </si>
  <si>
    <t>Kretingalės seniūnijos priešgaisrinė tarnyba</t>
  </si>
  <si>
    <t>11.</t>
  </si>
  <si>
    <t>9.1.4.2.</t>
  </si>
  <si>
    <t>+43,0</t>
  </si>
  <si>
    <t>Vaizdo kamerų įrengimas Gargždų mieste</t>
  </si>
  <si>
    <t>2.2.1.1.1.5.</t>
  </si>
  <si>
    <t>9.1.2.15.31.</t>
  </si>
  <si>
    <t>6. Savivaldybės valdymo ir pagrindinių funkcijų vykdymo programa (9) KN:</t>
  </si>
  <si>
    <t>KN</t>
  </si>
  <si>
    <t>9.1.1.4.34.</t>
  </si>
  <si>
    <t>2.2.1.1.1.15.</t>
  </si>
  <si>
    <t>Kompensuojami nuompinigiai Veiviržėnų seniūnijoje</t>
  </si>
  <si>
    <t>7. Kultūros paveldo puoselėjimo ir kultūros paslaugų plėtros programa (7) SB:</t>
  </si>
  <si>
    <t>7.5.1.13.</t>
  </si>
  <si>
    <t>8.2.1.7.</t>
  </si>
  <si>
    <t>+20,0</t>
  </si>
  <si>
    <t>Priekulės bendruomeninės ir viešosios infrastruktūros modernizavimas</t>
  </si>
  <si>
    <t>+1,1</t>
  </si>
  <si>
    <t>+0,8</t>
  </si>
  <si>
    <t>+0,4</t>
  </si>
  <si>
    <t>0,8</t>
  </si>
  <si>
    <t>8. Viešosios infrastruktūros plėtros programa (6) SB:</t>
  </si>
  <si>
    <t>6.1.2.1.</t>
  </si>
  <si>
    <t>4.5.1.2.</t>
  </si>
  <si>
    <t>Vidaus vandens kelių priežiūra ir modernizavimas</t>
  </si>
  <si>
    <t>+25,0</t>
  </si>
  <si>
    <t>B</t>
  </si>
  <si>
    <t>D</t>
  </si>
  <si>
    <t>Iš viso:</t>
  </si>
  <si>
    <t>t.sk. darbo užmokestis</t>
  </si>
  <si>
    <t>Patikslinta asignavimų suma, tūkst. Lt:</t>
  </si>
  <si>
    <t>Turtas</t>
  </si>
  <si>
    <t>Paprastosios išlaidos:</t>
  </si>
  <si>
    <t>t.sk. viso 04:</t>
  </si>
  <si>
    <t>t.sk. viso 01:</t>
  </si>
  <si>
    <t>t.sk. viso 10:</t>
  </si>
  <si>
    <t>Iš viso 5 (D) programa:</t>
  </si>
  <si>
    <t>t.sk. viso 05:</t>
  </si>
  <si>
    <t xml:space="preserve"> Žinių visuomenės plėtros (1) programa (B):</t>
  </si>
  <si>
    <t>Iš viso 1 (B) programa:</t>
  </si>
  <si>
    <t>t.sk. viso 09:</t>
  </si>
  <si>
    <t>Socialinės paramos (5) programa (D):</t>
  </si>
  <si>
    <t>Savivaldybės valdymo ir pagrindinių funkcijų vykdymo (9)programa (B):</t>
  </si>
  <si>
    <t>t.sk. viso 07:</t>
  </si>
  <si>
    <t>t.sk. viso 08:</t>
  </si>
  <si>
    <t>2.7.2.1.1.1.</t>
  </si>
  <si>
    <t xml:space="preserve">   </t>
  </si>
  <si>
    <t>Viso:</t>
  </si>
  <si>
    <t>3.1.2.1.1.2.</t>
  </si>
  <si>
    <t>3.1.1.2.1.2.</t>
  </si>
  <si>
    <t>t.sk. viso 06:</t>
  </si>
  <si>
    <t>3.1.2.1.1.5.</t>
  </si>
  <si>
    <t xml:space="preserve">                                                                                                                           </t>
  </si>
  <si>
    <t>Savivaldybės valdymo ir pagrindinių funkcijų vykdymo (9)programa (D):</t>
  </si>
  <si>
    <t>Viso :</t>
  </si>
  <si>
    <t xml:space="preserve">  </t>
  </si>
  <si>
    <t>9.2.1.1.</t>
  </si>
  <si>
    <t>5.1.1.5.</t>
  </si>
  <si>
    <t>10.7.1.1.</t>
  </si>
  <si>
    <t>Administracijos darbo organizavimas</t>
  </si>
  <si>
    <t>t.sk. viso 03:</t>
  </si>
  <si>
    <t xml:space="preserve"> </t>
  </si>
  <si>
    <t>Iš viso 6 (B) programa :</t>
  </si>
  <si>
    <t>Iš viso 9 (B) programa:</t>
  </si>
  <si>
    <t>8.2.1.8.</t>
  </si>
  <si>
    <t>9.1.1.4.31.</t>
  </si>
  <si>
    <t>Iš viso 9 (D) programa:</t>
  </si>
  <si>
    <t>t.sk. B:</t>
  </si>
  <si>
    <t>4.3.2.1.</t>
  </si>
  <si>
    <t>8.1.1.2.</t>
  </si>
  <si>
    <t>O</t>
  </si>
  <si>
    <t>Iš viso 1 (O) programa:</t>
  </si>
  <si>
    <t>t.sk. O:</t>
  </si>
  <si>
    <t xml:space="preserve"> Ekonominio konkurencingumo didinimo (2) programa (B):</t>
  </si>
  <si>
    <t>Iš viso 2 (B) programa:</t>
  </si>
  <si>
    <t xml:space="preserve"> Aplinkos apsaugos (3) programa (O):</t>
  </si>
  <si>
    <t>II</t>
  </si>
  <si>
    <t>5.2.1.1.</t>
  </si>
  <si>
    <t>3.1.1.25.</t>
  </si>
  <si>
    <t>6.3.1.1.</t>
  </si>
  <si>
    <t>3.1.1.9.</t>
  </si>
  <si>
    <t>Iš viso 3 (O) programa:</t>
  </si>
  <si>
    <t xml:space="preserve"> Aplinkos apsaugos (3) programa (B):</t>
  </si>
  <si>
    <t>Iš viso 3 (B) programa:</t>
  </si>
  <si>
    <t>Aiškinamojo rašto priedas</t>
  </si>
  <si>
    <t>5.1.1.3.</t>
  </si>
  <si>
    <t>Finansinės pagalbos savivaldybės lėšomis teikimas</t>
  </si>
  <si>
    <t>Sveikatos apsaugos (4) programa (B):</t>
  </si>
  <si>
    <t>7.2.1.1.</t>
  </si>
  <si>
    <t>Kretingalės ambulatorijos fasado ir stogo remontas</t>
  </si>
  <si>
    <t>Iš viso 4 (B) programa:</t>
  </si>
  <si>
    <t>9.4.3.10.</t>
  </si>
  <si>
    <t>8.4.1.2.</t>
  </si>
  <si>
    <t>Savivaldybės valdymo ir pagrindinių funkcijų vykdymo (9)programa (S):</t>
  </si>
  <si>
    <t>S</t>
  </si>
  <si>
    <t>t.sk. S:</t>
  </si>
  <si>
    <t>Iš viso 9 (S) programa:</t>
  </si>
  <si>
    <t>Nulinė programa (B):</t>
  </si>
  <si>
    <t>Iš viso 0 (B) programa:</t>
  </si>
  <si>
    <t>t.sk. D:</t>
  </si>
  <si>
    <t xml:space="preserve"> Ekonominio konkurencingumo didinimo (2) programa (O):</t>
  </si>
  <si>
    <t>Iš viso 2 (O) programa:</t>
  </si>
  <si>
    <t>Socialinės paramos (5) programa (B):</t>
  </si>
  <si>
    <t>Iš viso 5 (B) programa:</t>
  </si>
  <si>
    <t>3.2.3.5.29.</t>
  </si>
  <si>
    <t>Gatvių ir žaliųjų plotų tvarkymas Gargždų seniūnijoje</t>
  </si>
  <si>
    <t>9.1.1.1.</t>
  </si>
  <si>
    <t>4.9.1.3.</t>
  </si>
  <si>
    <t>Gatvių ir žaliųjų plotų tvarkymas Dovilų seniūnijoje</t>
  </si>
  <si>
    <t>Gatvių ir žaliųjų plotų tvarkymas Endriejavo seniūnijoje</t>
  </si>
  <si>
    <t>3.2.3.3.27.</t>
  </si>
  <si>
    <t>3.2.3.4.28.</t>
  </si>
  <si>
    <t>Gatvių ir žaliųjų plotų tvarkymas Judrėnų seniūnijoje</t>
  </si>
  <si>
    <t>3.2.3.6.30.</t>
  </si>
  <si>
    <t>Gatvių ir žaliųjų plotų tvarkymas Sendvario seniūnijoje</t>
  </si>
  <si>
    <t>3.2.3.9.33.</t>
  </si>
  <si>
    <t>12.</t>
  </si>
  <si>
    <t>Dauparų Kvietinių seniūnijos valdymas</t>
  </si>
  <si>
    <t>9.1.1.4.26.</t>
  </si>
  <si>
    <t>9.1.1.4.28.</t>
  </si>
  <si>
    <t xml:space="preserve"> Žinių visuomenės plėtros (1) programa (K):</t>
  </si>
  <si>
    <t>K</t>
  </si>
  <si>
    <t>1.4.4.31.</t>
  </si>
  <si>
    <t>Lėšos išorės auditui organizuoti, neformaliam švietimui papildančiam bendrąsias pradinio, pagrindinio ir vidurinio ugdymo programas, atsiskaitymui tarp savivaldybių už išvykusius mokinius</t>
  </si>
  <si>
    <t>Iš viso 1 (K) programa:</t>
  </si>
  <si>
    <t>t.sk. K:</t>
  </si>
  <si>
    <t xml:space="preserve">Kūno kultūros ir sporto  plėtros (8) programa (B): </t>
  </si>
  <si>
    <t>Iš viso 8 (B) programa:</t>
  </si>
  <si>
    <t>Kultūros paveldo puoselėjimo ir kultūros paslaugų plėtros (7) programa (B):</t>
  </si>
  <si>
    <t>Iš viso 7 (B) programa:</t>
  </si>
  <si>
    <t xml:space="preserve"> Aplinkos apsaugos (3) programa (A):</t>
  </si>
  <si>
    <t>3.1.1.2.</t>
  </si>
  <si>
    <t>5.3.1.3.</t>
  </si>
  <si>
    <t>Aplinkos apsaugos rėmimo programa</t>
  </si>
  <si>
    <t>Švietimo paslaugų prieinamumo Daukšaičių kaime didinimas</t>
  </si>
  <si>
    <t>7.3.1.7.</t>
  </si>
  <si>
    <t>1.4.3.3.</t>
  </si>
  <si>
    <t>Energijos vartojimo efektyvumo didinimas Dituvos pagrindinėje mokykloje</t>
  </si>
  <si>
    <t>Socialinės paramos (5) programa (P):</t>
  </si>
  <si>
    <t>P</t>
  </si>
  <si>
    <t>Iš viso 5 (P) programa:</t>
  </si>
  <si>
    <t>t.sk. P:</t>
  </si>
  <si>
    <t>6.1.1.8.</t>
  </si>
  <si>
    <t>Gargždų m. turizmo infrastruktūros modernizavimas</t>
  </si>
  <si>
    <t xml:space="preserve">Viešosios infrastruktūros plėtros (6) programa (O): </t>
  </si>
  <si>
    <t>Iš viso 6 (O) programa :</t>
  </si>
  <si>
    <t>6.1.1.10.</t>
  </si>
  <si>
    <t>Lietuvos tūkstantmečio aikštės su skulptūra "Legenda" automobilių stovėjimo aikštelės įrengimas</t>
  </si>
  <si>
    <t>Socialinės išmokos ir kompensacijos</t>
  </si>
  <si>
    <t>Asignavimų patikslinimas pagal programas, priemones, funkcinę ir ekonominę klasifikaciją</t>
  </si>
  <si>
    <t>2.4.1.1.1.3.</t>
  </si>
  <si>
    <t xml:space="preserve"> Žinių visuomenės plėtros (1) programa (O):</t>
  </si>
  <si>
    <t>9.1.2.16.</t>
  </si>
  <si>
    <t>Socialinės paramos skyrius</t>
  </si>
  <si>
    <t>10.1.2.40.</t>
  </si>
  <si>
    <t>9.1.1.4.30.</t>
  </si>
  <si>
    <t>10.9.1.9.</t>
  </si>
  <si>
    <t>Kretingalės seniūnijos valdymas</t>
  </si>
  <si>
    <t>9.1.1.4.32.</t>
  </si>
  <si>
    <t>9.1.1.4.33.</t>
  </si>
  <si>
    <t>13.</t>
  </si>
  <si>
    <t>14.</t>
  </si>
  <si>
    <t>15.</t>
  </si>
  <si>
    <t>16.</t>
  </si>
  <si>
    <t>17.</t>
  </si>
  <si>
    <t>18.</t>
  </si>
  <si>
    <t>19.</t>
  </si>
  <si>
    <t>20.</t>
  </si>
  <si>
    <t>9.1.2.17.25.</t>
  </si>
  <si>
    <t>9.1.2.17.27.</t>
  </si>
  <si>
    <t>9.1.2.17.28.</t>
  </si>
  <si>
    <t>9.1.2.17.29.</t>
  </si>
  <si>
    <t>9.1.2.17.31.</t>
  </si>
  <si>
    <t>9.1.2.17.32.</t>
  </si>
  <si>
    <t>9.1.2.17.33.</t>
  </si>
  <si>
    <t>9.1.2.17.34.</t>
  </si>
  <si>
    <t>9.1.2.17.35.</t>
  </si>
  <si>
    <t>9.1.2.17.26.</t>
  </si>
  <si>
    <t>9.1.2.17.30.</t>
  </si>
  <si>
    <t>3.2.3.2.26.</t>
  </si>
  <si>
    <t>3.2.3.7.31.</t>
  </si>
  <si>
    <t>Gatvių ir žaliųjų plotų tvarkymas Dauparų Kvietinių seniūnijoje</t>
  </si>
  <si>
    <t>Gatvių ir žaliųjų plotų tvarkymas Priekulės seniūnijoje</t>
  </si>
  <si>
    <t>Gatvių ir žaliųjų plotų tvarkymas Kretingalės seniūnijoje</t>
  </si>
  <si>
    <t>6.3.3.1.</t>
  </si>
  <si>
    <t>4.5.1.1.</t>
  </si>
  <si>
    <t>Vežėjų nuostoliams kompensuoti</t>
  </si>
  <si>
    <t>Agluonėnų seniūnijos valdymas</t>
  </si>
  <si>
    <t>9.1.1.4.25.</t>
  </si>
  <si>
    <t>9.1.1.4.27.</t>
  </si>
  <si>
    <t>9.1.2.18.25.</t>
  </si>
  <si>
    <t>9.1.2.18.26.</t>
  </si>
  <si>
    <t>9.1.2.18.27.</t>
  </si>
  <si>
    <t>9.1.2.18.28.</t>
  </si>
  <si>
    <t>9.1.2.18.29.</t>
  </si>
  <si>
    <t>9.1.2.18.30.</t>
  </si>
  <si>
    <t>9.1.2.18.31.</t>
  </si>
  <si>
    <t>9.1.2.18.32.</t>
  </si>
  <si>
    <t>9.1.2.18.33.</t>
  </si>
  <si>
    <t>9.1.2.18.34.</t>
  </si>
  <si>
    <t>9.1.2.18.35.</t>
  </si>
  <si>
    <t>Priemonės kodas biudžete</t>
  </si>
  <si>
    <t>3.1.1.14.</t>
  </si>
  <si>
    <t>6.2.1.1.</t>
  </si>
  <si>
    <t>1.2.7.</t>
  </si>
  <si>
    <t>1.1.4.</t>
  </si>
  <si>
    <t>1.1.2.</t>
  </si>
  <si>
    <t>3.1.1.5.1.1.</t>
  </si>
  <si>
    <t>2.3.9.</t>
  </si>
  <si>
    <t>2.3.2.</t>
  </si>
  <si>
    <t>2.3.4.</t>
  </si>
  <si>
    <t>1.1.9.</t>
  </si>
  <si>
    <t>Žemės ūkio funkcijų vykdymas Agluonėnų seniūnijoje</t>
  </si>
  <si>
    <t>Žemės ūkio funkcijų vykdymas Dovilų seniūnijoje</t>
  </si>
  <si>
    <t>Žemės ūkio funkcijų vykdymas Endriejavo seniūnijoje</t>
  </si>
  <si>
    <t>Žemės ūkio funkcijų vykdymas Judrėnų seniūnijoje</t>
  </si>
  <si>
    <t>Žemės ūkio funkcijų vykdymas Priekulės seniūnijoje</t>
  </si>
  <si>
    <t>Žemės ūkio funkcijų vykdymas Sendvario seniūnijoje</t>
  </si>
  <si>
    <t>Žemės ūkio funkcijų vykdymas Veiviržėnų seniūnijoje</t>
  </si>
  <si>
    <t>Žemės ūkio funkcijų vykdymas Vėžaičių seniūnijoje</t>
  </si>
  <si>
    <t xml:space="preserve">Žemės ūkio funkcijų vykdymas </t>
  </si>
  <si>
    <t>1.2.11.19.</t>
  </si>
  <si>
    <t>1.2.11.25.</t>
  </si>
  <si>
    <t>1.2.11.27.</t>
  </si>
  <si>
    <t>1.2.11.28.</t>
  </si>
  <si>
    <t>1.2.11.30.</t>
  </si>
  <si>
    <t>1.2.11.32.</t>
  </si>
  <si>
    <t>1.2.11.33.</t>
  </si>
  <si>
    <t>1.2.11.34.</t>
  </si>
  <si>
    <t>1.2.11.35.</t>
  </si>
  <si>
    <t>Iš viso 10.4.1.40.:</t>
  </si>
  <si>
    <t>1.2.14.25.</t>
  </si>
  <si>
    <t>1.2.14.26.</t>
  </si>
  <si>
    <t>1.2.14.27.</t>
  </si>
  <si>
    <t>1.2.14.28.</t>
  </si>
  <si>
    <t>1.2.14.29.</t>
  </si>
  <si>
    <t>1.2.14.30.</t>
  </si>
  <si>
    <t>1.2.14.31.</t>
  </si>
  <si>
    <t>1.2.14.32.</t>
  </si>
  <si>
    <t>1.2.14.33.</t>
  </si>
  <si>
    <t>1.2.14.34.</t>
  </si>
  <si>
    <t>1.2.14.35.</t>
  </si>
  <si>
    <t>2.2.1.1.1.11.</t>
  </si>
  <si>
    <t>2.3.3.</t>
  </si>
  <si>
    <t>2.3.5.</t>
  </si>
  <si>
    <t>2.3.6.</t>
  </si>
  <si>
    <t>2.3.7.</t>
  </si>
  <si>
    <t>2.3.8.</t>
  </si>
  <si>
    <t>3.3.1.</t>
  </si>
  <si>
    <t>10.2.1.40.</t>
  </si>
  <si>
    <t>1.2.15.25.</t>
  </si>
  <si>
    <t>1.2.15.26.</t>
  </si>
  <si>
    <t>1.2.15.27.</t>
  </si>
  <si>
    <t>1.2.15.28.</t>
  </si>
  <si>
    <t>1.2.15.30.</t>
  </si>
  <si>
    <t>1.2.15.29.</t>
  </si>
  <si>
    <t>1.2.15.31.</t>
  </si>
  <si>
    <t>1.2.15.32.</t>
  </si>
  <si>
    <t>1.2.15.33.</t>
  </si>
  <si>
    <t>1.2.15.34.</t>
  </si>
  <si>
    <t>1.2.15.35.</t>
  </si>
  <si>
    <t>Iš viso 10.1.2.40.:</t>
  </si>
  <si>
    <t>Iš viso 10.7.1.1.:</t>
  </si>
  <si>
    <t>Socialinė priežiūra socialinės rizikos šeimoms Agluonėnų seniūnijoje</t>
  </si>
  <si>
    <t>Socialinė priežiūra socialinės rizikos šeimoms Dauparų Kvietinių seniūnijoje</t>
  </si>
  <si>
    <t>Socialinė priežiūra socialinės rizikos šeimoms Dovilų seniūnijoje</t>
  </si>
  <si>
    <t>Socialinė priežiūra socialinės rizikos šeimoms Endriejavo seniūnijoje</t>
  </si>
  <si>
    <t>Socialinė priežiūra socialinės rizikos šeimoms Gargždų seniūnijoje</t>
  </si>
  <si>
    <t>Socialinė priežiūra socialinės rizikos šeimoms Judrėnų seniūnijoje</t>
  </si>
  <si>
    <t>Socialinė priežiūra socialinės rizikos šeimoms Kretingalės seniūnijoje</t>
  </si>
  <si>
    <t>Socialinė priežiūra socialinės rizikos šeimoms Priekulės seniūnijoje</t>
  </si>
  <si>
    <t>Socialinė priežiūra socialinės rizikos šeimoms Sendvario seniūnijoje</t>
  </si>
  <si>
    <t>Socialinė priežiūra socialinės rizikos šeimoms Veiviržėnų seniūnijoje</t>
  </si>
  <si>
    <t>Socialinė priežiūra socialinės rizikos šeimoms Vėžaičių seniūnijoje</t>
  </si>
  <si>
    <t>Prašymų socialinių išmokų mokėjimui priėmimas Agluonėnų seniūnijoje</t>
  </si>
  <si>
    <t>Prašymų socialinių išmokų mokėjimui priėmimas Dauparų Kvietiniųseniūnijoje</t>
  </si>
  <si>
    <t>Prašymų socialinių išmokų mokėjimui priėmimas Dovilų seniūnijoje</t>
  </si>
  <si>
    <t>Prašymų socialinių išmokų mokėjimui priėmimas Endriejavo seniūnijoje</t>
  </si>
  <si>
    <t>Prašymų socialinių išmokų mokėjimui priėmimas Gargždų seniūnijoje</t>
  </si>
  <si>
    <t>Prašymų socialinių išmokų mokėjimui priėmimas Judrėnų seniūnijoje</t>
  </si>
  <si>
    <t>Prašymų socialinių išmokų mokėjimui priėmimas Kretingalės seniūnijoje</t>
  </si>
  <si>
    <t>Prašymų socialinių išmokų mokėjimui priėmimas Priekulės seniūnijoje</t>
  </si>
  <si>
    <t>Prašymų socialinių išmokų mokėjimui priėmimas Sendvario seniūnijoje</t>
  </si>
  <si>
    <t>Prašymų socialinių išmokų mokėjimui priėmimas Veiviržėnų seniūnijoje</t>
  </si>
  <si>
    <t>Prašymų socialinių išmokų mokėjimui priėmimas Vėžaičių seniūnijoje</t>
  </si>
  <si>
    <t>1.1.4.25.</t>
  </si>
  <si>
    <t>1.1.4.26.</t>
  </si>
  <si>
    <t>1.1.4.27.</t>
  </si>
  <si>
    <t>1.1.4.29.</t>
  </si>
  <si>
    <t>1.1.4.31.</t>
  </si>
  <si>
    <t>1.1.4.32.</t>
  </si>
  <si>
    <t>1.1.4.33.</t>
  </si>
  <si>
    <t>1.1.4.34.</t>
  </si>
  <si>
    <t>1.2.13.</t>
  </si>
  <si>
    <t>Socialinių išmokų skaičiavimas ir mokėjimas</t>
  </si>
  <si>
    <t>1.1.32.</t>
  </si>
  <si>
    <t>1.1.3.</t>
  </si>
  <si>
    <t>2.2.</t>
  </si>
  <si>
    <t>Savivaldybės statinių remontui administracijos direktoriaus įsakymais</t>
  </si>
  <si>
    <t>21.</t>
  </si>
  <si>
    <t>10.9.1.1.</t>
  </si>
  <si>
    <t>3.2.5.</t>
  </si>
  <si>
    <t>1.2.2.</t>
  </si>
  <si>
    <t>6.1.2.3.</t>
  </si>
  <si>
    <t>1.2.3.</t>
  </si>
  <si>
    <t>Marių nuo Drevernos upės žiočių valymo PAV ir techninio projekto parengimas</t>
  </si>
  <si>
    <t>Veiviržėnų seniūnijos valdymas (KN)</t>
  </si>
  <si>
    <t>2.2.1.</t>
  </si>
  <si>
    <t>Iš viso 3 (LA) programa:</t>
  </si>
  <si>
    <t>Iš viso 3 (AA) programa:</t>
  </si>
  <si>
    <t>Aplinkos apsaugos rėmimo programa (2012 m. likučiai)</t>
  </si>
  <si>
    <t>LA</t>
  </si>
  <si>
    <t>AA</t>
  </si>
  <si>
    <t>t.sk. LA:</t>
  </si>
  <si>
    <t>t.sk. AA:</t>
  </si>
  <si>
    <t>1.1.5.</t>
  </si>
  <si>
    <t>Iš viso 4.2.1.5.:</t>
  </si>
  <si>
    <t>Vaiko teisių apsauga</t>
  </si>
  <si>
    <t>9.1.2.3.</t>
  </si>
  <si>
    <t>2.2.1.1.1.16.</t>
  </si>
  <si>
    <t>t.sk. viso 02:</t>
  </si>
  <si>
    <t>6.1.1.34.</t>
  </si>
  <si>
    <t>Gargždų m. 176 gyvenamųjų namų kvartalo elektros sistemos sutvarkymas ir privažiavimo kelių įrengimas</t>
  </si>
  <si>
    <t>9.2.2.1.</t>
  </si>
  <si>
    <t>1.1.6.</t>
  </si>
  <si>
    <t>3.2.2.</t>
  </si>
  <si>
    <t>Priekulės I.Simonaitytės gimnazijos pastatų rekonstrukcija</t>
  </si>
  <si>
    <t>6.2.1.6.</t>
  </si>
  <si>
    <t>6.4.1.1.</t>
  </si>
  <si>
    <t>AB "Lesto" orinių elektros linijų keičiant kabelinėmis linijomis apšvietimo sistemos įrengimas</t>
  </si>
  <si>
    <t>2.1.4.</t>
  </si>
  <si>
    <t>Veiviržėnų seniūnijos valdymui</t>
  </si>
  <si>
    <t>2.3.3.8.</t>
  </si>
  <si>
    <t>3.3.2.</t>
  </si>
  <si>
    <t xml:space="preserve"> Ekonominio konkurencingumo didinimo (2) programa (S):</t>
  </si>
  <si>
    <t>Iš viso 2 (S) programa:</t>
  </si>
  <si>
    <t>Administracijos darbo organizavimas SP</t>
  </si>
  <si>
    <t xml:space="preserve"> Aplinkos apsaugos (3) programa (S):</t>
  </si>
  <si>
    <t>2.2.1.1.1.30</t>
  </si>
  <si>
    <t>Gatvių ir žaliųjų plotų tvarkymas Priekulės seniūnijoje SP</t>
  </si>
  <si>
    <t>Iš viso 3 (S) programa:</t>
  </si>
  <si>
    <t>2.3.8.32.</t>
  </si>
  <si>
    <t>5.1.2.4.</t>
  </si>
  <si>
    <t>Socialinių paslaugų pirkimas</t>
  </si>
  <si>
    <t>1.2.4.</t>
  </si>
  <si>
    <t>1,1,5,</t>
  </si>
  <si>
    <t>Drevernos prieplaukos priežiūra SP</t>
  </si>
  <si>
    <t>Kūno kultūros ir sporto plėtros (8) programa (VIP):</t>
  </si>
  <si>
    <t>8.2.1.9.</t>
  </si>
  <si>
    <t>8.2.1.11.</t>
  </si>
  <si>
    <t>2.1.2.</t>
  </si>
  <si>
    <t>2.1.3.</t>
  </si>
  <si>
    <t>I</t>
  </si>
  <si>
    <t>Universalios dirbtinės dangos sporto aikštelės įrengimas Priekulėje</t>
  </si>
  <si>
    <t>Universalios dirbtinės dangos sporto aikštelės įrengimas Ginduliuose</t>
  </si>
  <si>
    <t>Iš viso 8 (VIP) programa:</t>
  </si>
  <si>
    <t>t.sk. VIP:</t>
  </si>
  <si>
    <t xml:space="preserve">Susisiekimo ir inžinerinės  infrastruktūros plėtros (6) programa (B): </t>
  </si>
  <si>
    <t xml:space="preserve">Kultūros paveldo puoselėjimo ir kultūros paslaugų plėtros (7) programa (VIP): </t>
  </si>
  <si>
    <t>Iš viso 7 (VIP) programa:</t>
  </si>
  <si>
    <t>Venckų k. bibliotekos įrengimas</t>
  </si>
  <si>
    <t>7.3.1.32.</t>
  </si>
  <si>
    <t>3.1.11.</t>
  </si>
  <si>
    <t>5.1.2.7.</t>
  </si>
  <si>
    <t>10.7.1.2.</t>
  </si>
  <si>
    <t>Priemiestinių autobusų maršrutų subsidijavimas</t>
  </si>
  <si>
    <t>Socialinių pašalpų ir kompensacijų skaičiavimas ir mokėjimas</t>
  </si>
  <si>
    <t>9.5.1.1.</t>
  </si>
  <si>
    <t>4.1.1.12.</t>
  </si>
  <si>
    <t>Savivaldybės turto kadastriniai matavimai ir teisinė registracija</t>
  </si>
  <si>
    <t>Gargždų bažnyčios fasado atnaujinimas</t>
  </si>
  <si>
    <t>4.2.7.</t>
  </si>
  <si>
    <t>9.4.3.15.</t>
  </si>
  <si>
    <t>4.2.8.</t>
  </si>
  <si>
    <t>9.4.3.16.</t>
  </si>
  <si>
    <t>5.1.1.</t>
  </si>
  <si>
    <t>8.4.1.1.</t>
  </si>
  <si>
    <t>9.5.6.1.</t>
  </si>
  <si>
    <t>5.5.1.</t>
  </si>
  <si>
    <t>Priekulės Evangelikų liuteronų parapijos baldų ir virtuvės įrangos įsigijimo finansavimas</t>
  </si>
  <si>
    <t>Drenažo surinkimo sistemų įrengimas, nuvedant paviršinį lietaus vandenį nuo  pastato ir sklypo adresu Liepos g. 8, Žadeikių k.</t>
  </si>
  <si>
    <t>3.1.1.3.1.1.</t>
  </si>
  <si>
    <t>.</t>
  </si>
  <si>
    <t>1.2.9.</t>
  </si>
  <si>
    <t>3.1.1.20.</t>
  </si>
  <si>
    <t>9.2.1.4.</t>
  </si>
  <si>
    <t>1.6.1.11.</t>
  </si>
  <si>
    <t>Reprezentacinė leidyba</t>
  </si>
  <si>
    <t>3.1.2.</t>
  </si>
  <si>
    <t>1.3.1.3.</t>
  </si>
  <si>
    <t>Lietuvos politinių kalinių ir tremtinių sąjungos Klaipėdos rajono skyriaus kelionės į sąskrydį kompensacija</t>
  </si>
  <si>
    <t>Kelių ir gatvių remontas ir priežiūra Gargždų seniūnijoje</t>
  </si>
  <si>
    <t>6.1.1.1.29.</t>
  </si>
  <si>
    <t>5.2.3.</t>
  </si>
  <si>
    <t>Daiva Džervienė, tel. 47 08 85, el.p. daiva.dzerviene@klaipedos-r.lt</t>
  </si>
  <si>
    <t>1.4.4.15.</t>
  </si>
  <si>
    <t>Gargždų vaikų ir jaunimo laisvalaikio centro rekonstravimas</t>
  </si>
  <si>
    <t>3.3.18.</t>
  </si>
  <si>
    <t>1.3.3.3.</t>
  </si>
  <si>
    <t>Maisto iš intervencinių atsargų teikimo labiausiai nepasiturintiems asmenims bendrijoje programos vykdymas</t>
  </si>
  <si>
    <t>5.1.2.13.</t>
  </si>
  <si>
    <t>1.2.12.</t>
  </si>
  <si>
    <t>9.5.2.9.</t>
  </si>
  <si>
    <t>3.2.3.</t>
  </si>
  <si>
    <t>1.4.4.37.</t>
  </si>
  <si>
    <t>Gargždų "Minijos" progimnazijos Gobergiškės skyriaus pastato remontas (žaibosaugos, priešgaisrinės ir apsaugos signalizacijų įrengimui)</t>
  </si>
  <si>
    <t>Organizacinės buitinės technikos įsigijimas švietimo įstaigoms (perkelta švietimo įstaigoms)</t>
  </si>
  <si>
    <t>Balsavimo kabinų įsigijimas</t>
  </si>
  <si>
    <t>Priekulės seniūnijos valdymas (automobilio įsigijimui)</t>
  </si>
  <si>
    <t>Sendvario seniūnijos valdymas (automobilio įsigijimui)</t>
  </si>
  <si>
    <t>Dovilų seniūnijos valdymas (vaizdo kamerų įsigijimui ir katilinės santechnikos remontui)</t>
  </si>
  <si>
    <t>Gargždų vaikų ir jaunimo laisvalaikio centro rekonstravimas (patalpų remontui, san. mazgų modernizavimui, priešgaisrinės signalizacijos įrengimui, 2 šildymo katilų pakeitimui, lauko laiptų remontui)</t>
  </si>
  <si>
    <t>2.3.10.</t>
  </si>
  <si>
    <t>3.2.3.10.34.</t>
  </si>
  <si>
    <t xml:space="preserve">Gatvių ir žaliųjų plotų tvarkymas Veiviržėnų seniūnijoje </t>
  </si>
  <si>
    <t>3.2.3.1.25.</t>
  </si>
  <si>
    <t>2.3.1.</t>
  </si>
  <si>
    <t>Gatvių ir žaliųjų plotų tvarkymas Agluonėnų seniūnijoje</t>
  </si>
  <si>
    <t>Mėgėjų meno kolektyvų dalyvavimas Dainų šventėse</t>
  </si>
  <si>
    <t>8.2.1.6.</t>
  </si>
  <si>
    <t>7.1.1.23.</t>
  </si>
  <si>
    <t>Mokinių vežimo į ugdymo įstaigas finansavimas</t>
  </si>
  <si>
    <t>9.6.1.1.</t>
  </si>
  <si>
    <t>1.1.5.1.</t>
  </si>
  <si>
    <t>Judrėnų seniūnijos valdymas (3 vidaus patalpų durims įsigyti)</t>
  </si>
  <si>
    <t>7.3.1.13.</t>
  </si>
  <si>
    <t>Energijos vartojimo efektyvumo didinimas Gargždų kino teatre "Minija"</t>
  </si>
  <si>
    <t>3.1.6.</t>
  </si>
  <si>
    <t>Reprezentacinės išlaidos</t>
  </si>
  <si>
    <t>1.2.6.</t>
  </si>
  <si>
    <t>1.5.1.</t>
  </si>
  <si>
    <t>2.4.1.1.</t>
  </si>
  <si>
    <t>4.1.1.</t>
  </si>
  <si>
    <t>Teritorijų planavimo dokumentų rengimas (specialieji, detalieji planai)</t>
  </si>
  <si>
    <t>AB "Lesto" orinių elektros linijų, keičiant kabelinėmis linijomis apšvietimo sistemos įrengimas Gargždų . Vyturių gatvėje ir Priekulės aikštėje</t>
  </si>
  <si>
    <t>5.1.12.</t>
  </si>
  <si>
    <t>J.Genio malūno dalių išsaugojimas</t>
  </si>
  <si>
    <t>2.1.7.</t>
  </si>
  <si>
    <t>Futbolo aikštelių įrengimo 2014-2016 m. programos įgyvendinimas</t>
  </si>
  <si>
    <t>2.2.2.</t>
  </si>
  <si>
    <t>"Kranto" pagrindinės mokyklos šaudyklos - maniežo sutvarkymas ir pritaikymas sportui</t>
  </si>
  <si>
    <t>8.2.2.7.</t>
  </si>
  <si>
    <t>Veiviržėnų seniūnijos valdymas (ūkinio pastato remontui)</t>
  </si>
  <si>
    <t>VVG Kaimo plėtros strategijos įgyvendinimas</t>
  </si>
  <si>
    <t>9.4.3.3.</t>
  </si>
  <si>
    <t>4.2.3.</t>
  </si>
  <si>
    <t>Prisidėjimas priie Endriejavo parapijos klebonijos sutvarkymo ir pritaikymo socialinės paramos reikmėms</t>
  </si>
  <si>
    <t>4.2.10.</t>
  </si>
  <si>
    <t>9.4.2.10.</t>
  </si>
  <si>
    <t>8.2.1.13.</t>
  </si>
  <si>
    <t>7.5.1.26.</t>
  </si>
  <si>
    <t>Dauparų Kvietinių seniūnijos valdymas (KN)</t>
  </si>
  <si>
    <t>Endriejavo seniūnijos valdymas (automobiliui įsigyti)</t>
  </si>
  <si>
    <t>3.3.3.</t>
  </si>
  <si>
    <t>2.3.3.9.</t>
  </si>
  <si>
    <t>3.3.7.</t>
  </si>
  <si>
    <t>2.3.3.14.</t>
  </si>
  <si>
    <t>4.1.6.</t>
  </si>
  <si>
    <t>2.4.1.32.</t>
  </si>
  <si>
    <t>Priekulės parko sutvarkymo statybos techninio projekto parengimas</t>
  </si>
  <si>
    <t>4.1.7.</t>
  </si>
  <si>
    <t>2.4.1.33.</t>
  </si>
  <si>
    <t>2.2.5.</t>
  </si>
  <si>
    <t>2.2.2.8.</t>
  </si>
  <si>
    <t>4.2.1.1.</t>
  </si>
  <si>
    <t>Eketės upelio vandens lygio reguliavimo ir potvynio kontrolės darbai</t>
  </si>
  <si>
    <t>3.1.1.33.</t>
  </si>
  <si>
    <t>Priekulės miesto ligoninės nuotekų rezervuaro demontavimas, kanalo tarp Priekulės miesto Pamarių g. 23 ir 25 namų išvalymas</t>
  </si>
  <si>
    <t>1.1.8.</t>
  </si>
  <si>
    <t>3.1.1.32.</t>
  </si>
  <si>
    <t>Neypatingų statinių vandentiekio tinklų, nuotekų išvadų techninio darbo projekto parengimas adresu Klaipėdos r.sav., Dovilų, Kretingalės, Vėžaičių, Endriejavo, Sendvario sen.</t>
  </si>
  <si>
    <t>Daugiafunkcinio sporto centro Gargžduose statybos techninio projekto parengimas</t>
  </si>
  <si>
    <t>8.2.2.6.</t>
  </si>
  <si>
    <t>5.2.1.</t>
  </si>
  <si>
    <t>9.5.2.4.</t>
  </si>
  <si>
    <t>Administracijos pastato priestato ststybos projektavimo ir statybos darbai</t>
  </si>
  <si>
    <t>Techninio projekto parengimas Gargždų karjerų susisiekimo ir inžinerinės infrastruktūros vystymui</t>
  </si>
  <si>
    <t>Naujų kapinių rajone įrengimas ir esamų ribų praplėtimas, projektinių pasiūlymų, galimybių studijų, detaliųjų planų rengimas (Gargždų, Slengių, Agluonėnų ir kt. gyvenviečių)</t>
  </si>
  <si>
    <t>Stepono Dariaus memorialinio parko pritaikymas turizmo ir aviacinio sporto reikmėms</t>
  </si>
  <si>
    <t>1.1.7.</t>
  </si>
  <si>
    <t>1.1.13.</t>
  </si>
  <si>
    <t>Projekto "Geriamojo vandens gerinimo sistemų Klaipėdos rajone įrengimas" įgyvendinimas</t>
  </si>
  <si>
    <t>Pėsčiųjų tako dangos įrengimas Vėžaičiuose nuo bažnyčios iki laidojimo namų</t>
  </si>
  <si>
    <t>4.2.1.11.</t>
  </si>
  <si>
    <t>4.2.1.12.</t>
  </si>
  <si>
    <t>4.2.1.13.</t>
  </si>
  <si>
    <t>4.2.1.14.</t>
  </si>
  <si>
    <t>4.2.1.15.</t>
  </si>
  <si>
    <t>9.4.1.11.</t>
  </si>
  <si>
    <t>9.4.1.12.</t>
  </si>
  <si>
    <t>9.4.1.13.</t>
  </si>
  <si>
    <t>9.4.1.14.</t>
  </si>
  <si>
    <t>9.4.1.15.</t>
  </si>
  <si>
    <t>Veiviržėnų bendruomenės įgyvendinamo projekto dalinis finansavimas</t>
  </si>
  <si>
    <t>Judrėnų Stepono Dariaus bendruomenės įgyvendinamo projekto dalinis finansavimas</t>
  </si>
  <si>
    <t>Brožių kaimo bendruomenės įgyvendinamo projekto dalinis finansavimas</t>
  </si>
  <si>
    <t>Lapių bendruomenės centro įgyvendinamo projekto dalinis finansavimas</t>
  </si>
  <si>
    <t>Girininkų kaimo bendruomenės įgyvendinamo projekto dalinis finansavimas</t>
  </si>
  <si>
    <t>Dovilų pagrindinės mokyklos renovacija</t>
  </si>
  <si>
    <t>3.2.4.</t>
  </si>
  <si>
    <t>1.4.4.9.</t>
  </si>
  <si>
    <t>Kelio prie Gargždų socialinių paslaugų centro nakvynės namų remontas</t>
  </si>
  <si>
    <t>Kiemo prie Priekulės socialinių paslaugų centro asfaltavimas</t>
  </si>
  <si>
    <t>1.2.25.</t>
  </si>
  <si>
    <t>1.2.26.</t>
  </si>
  <si>
    <t>6.1.2.19.</t>
  </si>
  <si>
    <t>6.1.2.20.</t>
  </si>
  <si>
    <t>4.2.1.16.</t>
  </si>
  <si>
    <t>9.4.1.16.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</si>
</sst>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indexed="81"/>
      <name val="Tahoma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7"/>
      <color theme="1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/>
    <xf numFmtId="164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164" fontId="2" fillId="8" borderId="16" xfId="0" applyNumberFormat="1" applyFont="1" applyFill="1" applyBorder="1" applyAlignment="1">
      <alignment horizontal="center" vertical="center"/>
    </xf>
    <xf numFmtId="165" fontId="2" fillId="5" borderId="16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164" fontId="1" fillId="0" borderId="16" xfId="0" quotePrefix="1" applyNumberFormat="1" applyFont="1" applyBorder="1" applyAlignment="1">
      <alignment horizontal="center" vertical="center"/>
    </xf>
    <xf numFmtId="164" fontId="2" fillId="5" borderId="16" xfId="0" quotePrefix="1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vertical="center"/>
    </xf>
    <xf numFmtId="164" fontId="2" fillId="7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164" fontId="2" fillId="11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9" borderId="16" xfId="0" applyNumberFormat="1" applyFont="1" applyFill="1" applyBorder="1" applyAlignment="1">
      <alignment horizontal="center" vertical="center"/>
    </xf>
    <xf numFmtId="165" fontId="2" fillId="1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165" fontId="2" fillId="0" borderId="16" xfId="0" applyNumberFormat="1" applyFont="1" applyBorder="1" applyAlignment="1">
      <alignment horizontal="center" vertical="center"/>
    </xf>
    <xf numFmtId="0" fontId="1" fillId="12" borderId="16" xfId="0" applyFont="1" applyFill="1" applyBorder="1" applyAlignment="1">
      <alignment vertical="center"/>
    </xf>
    <xf numFmtId="2" fontId="2" fillId="12" borderId="16" xfId="0" applyNumberFormat="1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165" fontId="2" fillId="9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65" fontId="2" fillId="6" borderId="16" xfId="0" applyNumberFormat="1" applyFont="1" applyFill="1" applyBorder="1" applyAlignment="1">
      <alignment horizontal="center" vertical="center"/>
    </xf>
    <xf numFmtId="165" fontId="2" fillId="8" borderId="16" xfId="0" applyNumberFormat="1" applyFont="1" applyFill="1" applyBorder="1" applyAlignment="1">
      <alignment horizontal="center" vertical="center"/>
    </xf>
    <xf numFmtId="165" fontId="2" fillId="7" borderId="16" xfId="0" applyNumberFormat="1" applyFont="1" applyFill="1" applyBorder="1" applyAlignment="1">
      <alignment horizontal="center" vertical="center"/>
    </xf>
    <xf numFmtId="165" fontId="2" fillId="10" borderId="16" xfId="0" applyNumberFormat="1" applyFont="1" applyFill="1" applyBorder="1" applyAlignment="1">
      <alignment horizontal="center"/>
    </xf>
    <xf numFmtId="165" fontId="2" fillId="11" borderId="16" xfId="0" applyNumberFormat="1" applyFont="1" applyFill="1" applyBorder="1" applyAlignment="1">
      <alignment horizontal="center"/>
    </xf>
    <xf numFmtId="165" fontId="2" fillId="12" borderId="16" xfId="0" applyNumberFormat="1" applyFont="1" applyFill="1" applyBorder="1" applyAlignment="1">
      <alignment horizontal="center"/>
    </xf>
    <xf numFmtId="165" fontId="2" fillId="6" borderId="16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164" fontId="1" fillId="2" borderId="1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13" borderId="16" xfId="0" applyNumberFormat="1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12" borderId="16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right" vertical="center"/>
    </xf>
    <xf numFmtId="165" fontId="1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right" vertical="center"/>
    </xf>
    <xf numFmtId="0" fontId="3" fillId="1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166" fontId="1" fillId="0" borderId="0" xfId="0" applyNumberFormat="1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right"/>
    </xf>
    <xf numFmtId="0" fontId="2" fillId="9" borderId="16" xfId="0" applyFont="1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2" fillId="6" borderId="16" xfId="0" applyFont="1" applyFill="1" applyBorder="1" applyAlignment="1">
      <alignment horizontal="right"/>
    </xf>
    <xf numFmtId="0" fontId="2" fillId="12" borderId="1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/>
    </xf>
    <xf numFmtId="165" fontId="1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0" fontId="2" fillId="11" borderId="16" xfId="0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" fillId="4" borderId="20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  <color rgb="FFFFCCFF"/>
      <color rgb="FF66CCFF"/>
      <color rgb="FFCCFFCC"/>
      <color rgb="FFFFFF99"/>
      <color rgb="FFFFCCCC"/>
      <color rgb="FFCCFFFF"/>
      <color rgb="FFCCE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7"/>
  <sheetViews>
    <sheetView tabSelected="1" topLeftCell="A585" workbookViewId="0">
      <selection activeCell="F587" sqref="F587"/>
    </sheetView>
  </sheetViews>
  <sheetFormatPr defaultRowHeight="12.75" x14ac:dyDescent="0.2"/>
  <cols>
    <col min="1" max="1" width="4.140625" style="1" customWidth="1"/>
    <col min="2" max="2" width="10.42578125" style="1" customWidth="1"/>
    <col min="3" max="3" width="7.42578125" style="1" customWidth="1"/>
    <col min="4" max="4" width="10.85546875" style="1" customWidth="1"/>
    <col min="5" max="6" width="11.7109375" style="1" customWidth="1"/>
    <col min="7" max="10" width="11.28515625" style="1" customWidth="1"/>
    <col min="11" max="11" width="8.7109375" style="1" customWidth="1"/>
    <col min="12" max="13" width="9.140625" style="1"/>
    <col min="14" max="14" width="10.7109375" style="1" customWidth="1"/>
    <col min="15" max="16384" width="9.140625" style="1"/>
  </cols>
  <sheetData>
    <row r="1" spans="1:14" hidden="1" x14ac:dyDescent="0.2"/>
    <row r="2" spans="1:14" hidden="1" x14ac:dyDescent="0.2"/>
    <row r="3" spans="1:14" ht="15" customHeight="1" x14ac:dyDescent="0.2">
      <c r="L3" s="209" t="s">
        <v>172</v>
      </c>
      <c r="M3" s="209"/>
      <c r="N3" s="209"/>
    </row>
    <row r="4" spans="1:14" hidden="1" x14ac:dyDescent="0.2"/>
    <row r="5" spans="1:14" ht="16.5" customHeight="1" x14ac:dyDescent="0.2">
      <c r="A5" s="210" t="s">
        <v>237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 customHeight="1" x14ac:dyDescent="0.2">
      <c r="A6" s="23"/>
      <c r="B6" s="25"/>
      <c r="C6" s="23"/>
      <c r="D6" s="23"/>
      <c r="E6" s="23"/>
      <c r="F6" s="23"/>
      <c r="G6" s="23"/>
      <c r="H6" s="23"/>
      <c r="I6" s="23"/>
      <c r="J6" s="23"/>
      <c r="K6" s="23"/>
      <c r="L6" s="207">
        <v>41865</v>
      </c>
      <c r="M6" s="207"/>
      <c r="N6" s="207"/>
    </row>
    <row r="7" spans="1:14" ht="15" customHeight="1" x14ac:dyDescent="0.2">
      <c r="A7" s="203" t="s">
        <v>0</v>
      </c>
      <c r="B7" s="203" t="s">
        <v>12</v>
      </c>
      <c r="C7" s="203" t="s">
        <v>1</v>
      </c>
      <c r="D7" s="203" t="s">
        <v>289</v>
      </c>
      <c r="E7" s="203" t="s">
        <v>2</v>
      </c>
      <c r="F7" s="203" t="s">
        <v>3</v>
      </c>
      <c r="G7" s="211" t="s">
        <v>118</v>
      </c>
      <c r="H7" s="211"/>
      <c r="I7" s="211"/>
      <c r="J7" s="211"/>
      <c r="K7" s="203" t="s">
        <v>13</v>
      </c>
      <c r="L7" s="160" t="s">
        <v>5</v>
      </c>
      <c r="M7" s="160"/>
      <c r="N7" s="160"/>
    </row>
    <row r="8" spans="1:14" ht="15" customHeight="1" x14ac:dyDescent="0.2">
      <c r="A8" s="203"/>
      <c r="B8" s="203"/>
      <c r="C8" s="203"/>
      <c r="D8" s="203"/>
      <c r="E8" s="203"/>
      <c r="F8" s="203"/>
      <c r="G8" s="203" t="s">
        <v>116</v>
      </c>
      <c r="H8" s="208" t="s">
        <v>120</v>
      </c>
      <c r="I8" s="208"/>
      <c r="J8" s="203" t="s">
        <v>119</v>
      </c>
      <c r="K8" s="203"/>
      <c r="L8" s="160"/>
      <c r="M8" s="160"/>
      <c r="N8" s="160"/>
    </row>
    <row r="9" spans="1:14" ht="47.25" customHeight="1" x14ac:dyDescent="0.2">
      <c r="A9" s="203"/>
      <c r="B9" s="203"/>
      <c r="C9" s="203"/>
      <c r="D9" s="203"/>
      <c r="E9" s="203"/>
      <c r="F9" s="203"/>
      <c r="G9" s="203"/>
      <c r="H9" s="26" t="s">
        <v>116</v>
      </c>
      <c r="I9" s="26" t="s">
        <v>117</v>
      </c>
      <c r="J9" s="203"/>
      <c r="K9" s="203"/>
      <c r="L9" s="160"/>
      <c r="M9" s="160"/>
      <c r="N9" s="160"/>
    </row>
    <row r="10" spans="1:14" hidden="1" x14ac:dyDescent="0.2">
      <c r="A10" s="171" t="s">
        <v>239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2.75" hidden="1" customHeight="1" x14ac:dyDescent="0.2">
      <c r="A11" s="160" t="s">
        <v>6</v>
      </c>
      <c r="B11" s="160" t="s">
        <v>389</v>
      </c>
      <c r="C11" s="148" t="s">
        <v>158</v>
      </c>
      <c r="D11" s="160" t="s">
        <v>483</v>
      </c>
      <c r="E11" s="160" t="s">
        <v>455</v>
      </c>
      <c r="F11" s="27" t="s">
        <v>137</v>
      </c>
      <c r="G11" s="28">
        <f>SUM(H11+J11)</f>
        <v>0</v>
      </c>
      <c r="H11" s="29"/>
      <c r="I11" s="27"/>
      <c r="J11" s="30"/>
      <c r="K11" s="151" t="s">
        <v>15</v>
      </c>
      <c r="L11" s="166" t="s">
        <v>484</v>
      </c>
      <c r="M11" s="166"/>
      <c r="N11" s="166"/>
    </row>
    <row r="12" spans="1:14" ht="15" hidden="1" customHeight="1" x14ac:dyDescent="0.2">
      <c r="A12" s="160"/>
      <c r="B12" s="160"/>
      <c r="C12" s="150"/>
      <c r="D12" s="160"/>
      <c r="E12" s="160"/>
      <c r="F12" s="31" t="s">
        <v>142</v>
      </c>
      <c r="G12" s="28">
        <f>SUM(H12+J12)</f>
        <v>0</v>
      </c>
      <c r="H12" s="28">
        <f>SUM(H11)</f>
        <v>0</v>
      </c>
      <c r="I12" s="28">
        <f>SUM(I11)</f>
        <v>0</v>
      </c>
      <c r="J12" s="28">
        <f>SUM(J11)</f>
        <v>0</v>
      </c>
      <c r="K12" s="153"/>
      <c r="L12" s="166"/>
      <c r="M12" s="166"/>
      <c r="N12" s="166"/>
    </row>
    <row r="13" spans="1:14" ht="13.5" hidden="1" customHeight="1" x14ac:dyDescent="0.2">
      <c r="A13" s="160" t="s">
        <v>10</v>
      </c>
      <c r="B13" s="160" t="s">
        <v>413</v>
      </c>
      <c r="C13" s="86"/>
      <c r="D13" s="160" t="s">
        <v>224</v>
      </c>
      <c r="E13" s="160" t="s">
        <v>144</v>
      </c>
      <c r="F13" s="32" t="s">
        <v>137</v>
      </c>
      <c r="G13" s="28">
        <f t="shared" ref="G13:G20" si="0">SUM(H13+J13)</f>
        <v>0</v>
      </c>
      <c r="H13" s="33"/>
      <c r="I13" s="33"/>
      <c r="J13" s="34"/>
      <c r="K13" s="157" t="s">
        <v>164</v>
      </c>
      <c r="L13" s="166" t="s">
        <v>225</v>
      </c>
      <c r="M13" s="166"/>
      <c r="N13" s="166"/>
    </row>
    <row r="14" spans="1:14" ht="20.25" hidden="1" customHeight="1" x14ac:dyDescent="0.2">
      <c r="A14" s="160"/>
      <c r="B14" s="160"/>
      <c r="C14" s="86"/>
      <c r="D14" s="160"/>
      <c r="E14" s="160"/>
      <c r="F14" s="31" t="s">
        <v>135</v>
      </c>
      <c r="G14" s="28">
        <f t="shared" si="0"/>
        <v>0</v>
      </c>
      <c r="H14" s="28">
        <f>SUM(H13)</f>
        <v>0</v>
      </c>
      <c r="I14" s="28">
        <f>SUM(I13)</f>
        <v>0</v>
      </c>
      <c r="J14" s="28">
        <f>SUM(J13)</f>
        <v>0</v>
      </c>
      <c r="K14" s="157"/>
      <c r="L14" s="166"/>
      <c r="M14" s="166"/>
      <c r="N14" s="166"/>
    </row>
    <row r="15" spans="1:14" ht="13.5" hidden="1" customHeight="1" x14ac:dyDescent="0.2">
      <c r="A15" s="160" t="s">
        <v>19</v>
      </c>
      <c r="B15" s="160" t="s">
        <v>491</v>
      </c>
      <c r="C15" s="86"/>
      <c r="D15" s="160" t="s">
        <v>492</v>
      </c>
      <c r="E15" s="160" t="s">
        <v>411</v>
      </c>
      <c r="F15" s="35" t="s">
        <v>137</v>
      </c>
      <c r="G15" s="28">
        <f t="shared" si="0"/>
        <v>0</v>
      </c>
      <c r="H15" s="33"/>
      <c r="I15" s="33"/>
      <c r="J15" s="34"/>
      <c r="K15" s="93"/>
      <c r="L15" s="185" t="s">
        <v>414</v>
      </c>
      <c r="M15" s="185"/>
      <c r="N15" s="185"/>
    </row>
    <row r="16" spans="1:14" ht="26.25" hidden="1" customHeight="1" x14ac:dyDescent="0.2">
      <c r="A16" s="160"/>
      <c r="B16" s="160"/>
      <c r="C16" s="85"/>
      <c r="D16" s="160"/>
      <c r="E16" s="160"/>
      <c r="F16" s="31" t="s">
        <v>135</v>
      </c>
      <c r="G16" s="28">
        <f t="shared" si="0"/>
        <v>0</v>
      </c>
      <c r="H16" s="28">
        <f>SUM(H15)</f>
        <v>0</v>
      </c>
      <c r="I16" s="28">
        <f>SUM(I15)</f>
        <v>0</v>
      </c>
      <c r="J16" s="28">
        <f>SUM(J15)</f>
        <v>0</v>
      </c>
      <c r="K16" s="77"/>
      <c r="L16" s="185"/>
      <c r="M16" s="185"/>
      <c r="N16" s="185"/>
    </row>
    <row r="17" spans="1:14" ht="13.5" hidden="1" customHeight="1" x14ac:dyDescent="0.2">
      <c r="A17" s="160" t="s">
        <v>56</v>
      </c>
      <c r="B17" s="27"/>
      <c r="C17" s="36"/>
      <c r="D17" s="160"/>
      <c r="E17" s="160" t="s">
        <v>144</v>
      </c>
      <c r="F17" s="35" t="s">
        <v>137</v>
      </c>
      <c r="G17" s="28">
        <f t="shared" si="0"/>
        <v>0</v>
      </c>
      <c r="H17" s="33"/>
      <c r="I17" s="33"/>
      <c r="J17" s="34"/>
      <c r="K17" s="157"/>
      <c r="L17" s="185" t="s">
        <v>222</v>
      </c>
      <c r="M17" s="185"/>
      <c r="N17" s="185"/>
    </row>
    <row r="18" spans="1:14" ht="27.75" hidden="1" customHeight="1" x14ac:dyDescent="0.2">
      <c r="A18" s="160"/>
      <c r="B18" s="27"/>
      <c r="C18" s="36"/>
      <c r="D18" s="160"/>
      <c r="E18" s="160"/>
      <c r="F18" s="31" t="s">
        <v>135</v>
      </c>
      <c r="G18" s="28">
        <f t="shared" si="0"/>
        <v>0</v>
      </c>
      <c r="H18" s="28">
        <f>SUM(H17)</f>
        <v>0</v>
      </c>
      <c r="I18" s="28">
        <f>SUM(I17)</f>
        <v>0</v>
      </c>
      <c r="J18" s="28">
        <f>SUM(J17)</f>
        <v>0</v>
      </c>
      <c r="K18" s="157"/>
      <c r="L18" s="185"/>
      <c r="M18" s="185"/>
      <c r="N18" s="185"/>
    </row>
    <row r="19" spans="1:14" ht="13.5" hidden="1" customHeight="1" x14ac:dyDescent="0.2">
      <c r="A19" s="160" t="s">
        <v>57</v>
      </c>
      <c r="B19" s="27"/>
      <c r="C19" s="36"/>
      <c r="D19" s="160"/>
      <c r="E19" s="160"/>
      <c r="F19" s="35" t="s">
        <v>136</v>
      </c>
      <c r="G19" s="28">
        <f t="shared" si="0"/>
        <v>0</v>
      </c>
      <c r="H19" s="33"/>
      <c r="I19" s="33"/>
      <c r="J19" s="34"/>
      <c r="K19" s="157"/>
      <c r="L19" s="185" t="s">
        <v>225</v>
      </c>
      <c r="M19" s="185"/>
      <c r="N19" s="185"/>
    </row>
    <row r="20" spans="1:14" ht="27.75" hidden="1" customHeight="1" x14ac:dyDescent="0.2">
      <c r="A20" s="160"/>
      <c r="B20" s="27"/>
      <c r="C20" s="36"/>
      <c r="D20" s="160"/>
      <c r="E20" s="160"/>
      <c r="F20" s="31" t="s">
        <v>135</v>
      </c>
      <c r="G20" s="28">
        <f t="shared" si="0"/>
        <v>0</v>
      </c>
      <c r="H20" s="28">
        <f>SUM(H19)</f>
        <v>0</v>
      </c>
      <c r="I20" s="28">
        <f>SUM(I19)</f>
        <v>0</v>
      </c>
      <c r="J20" s="28">
        <f>SUM(J19)</f>
        <v>0</v>
      </c>
      <c r="K20" s="157"/>
      <c r="L20" s="185"/>
      <c r="M20" s="185"/>
      <c r="N20" s="185"/>
    </row>
    <row r="21" spans="1:14" ht="13.5" hidden="1" customHeight="1" x14ac:dyDescent="0.2">
      <c r="A21" s="160" t="s">
        <v>58</v>
      </c>
      <c r="B21" s="27"/>
      <c r="C21" s="36"/>
      <c r="D21" s="160"/>
      <c r="E21" s="160"/>
      <c r="F21" s="35" t="s">
        <v>137</v>
      </c>
      <c r="G21" s="28">
        <f t="shared" ref="G21:G31" si="1">SUM(H21+J21)</f>
        <v>0</v>
      </c>
      <c r="H21" s="33"/>
      <c r="I21" s="33"/>
      <c r="J21" s="34"/>
      <c r="K21" s="157"/>
      <c r="L21" s="185"/>
      <c r="M21" s="185"/>
      <c r="N21" s="185"/>
    </row>
    <row r="22" spans="1:14" ht="27" hidden="1" customHeight="1" x14ac:dyDescent="0.2">
      <c r="A22" s="160"/>
      <c r="B22" s="27"/>
      <c r="C22" s="36"/>
      <c r="D22" s="160"/>
      <c r="E22" s="160"/>
      <c r="F22" s="31" t="s">
        <v>142</v>
      </c>
      <c r="G22" s="28">
        <f t="shared" si="1"/>
        <v>0</v>
      </c>
      <c r="H22" s="28">
        <f>SUM(H21)</f>
        <v>0</v>
      </c>
      <c r="I22" s="28">
        <f>SUM(I21)</f>
        <v>0</v>
      </c>
      <c r="J22" s="28">
        <f>SUM(J21)</f>
        <v>0</v>
      </c>
      <c r="K22" s="157"/>
      <c r="L22" s="185"/>
      <c r="M22" s="185"/>
      <c r="N22" s="185"/>
    </row>
    <row r="23" spans="1:14" ht="12.75" hidden="1" customHeight="1" x14ac:dyDescent="0.2">
      <c r="A23" s="160" t="s">
        <v>59</v>
      </c>
      <c r="B23" s="27"/>
      <c r="C23" s="36"/>
      <c r="D23" s="160"/>
      <c r="E23" s="160"/>
      <c r="F23" s="158" t="s">
        <v>137</v>
      </c>
      <c r="G23" s="28">
        <f t="shared" si="1"/>
        <v>0</v>
      </c>
      <c r="H23" s="33"/>
      <c r="I23" s="33"/>
      <c r="J23" s="34"/>
      <c r="K23" s="30"/>
      <c r="L23" s="185"/>
      <c r="M23" s="185"/>
      <c r="N23" s="185"/>
    </row>
    <row r="24" spans="1:14" ht="12.75" hidden="1" customHeight="1" x14ac:dyDescent="0.2">
      <c r="A24" s="160"/>
      <c r="B24" s="27"/>
      <c r="C24" s="36"/>
      <c r="D24" s="160"/>
      <c r="E24" s="160"/>
      <c r="F24" s="158"/>
      <c r="G24" s="28">
        <f t="shared" si="1"/>
        <v>0</v>
      </c>
      <c r="H24" s="33"/>
      <c r="I24" s="33"/>
      <c r="J24" s="34"/>
      <c r="K24" s="30"/>
      <c r="L24" s="185"/>
      <c r="M24" s="185"/>
      <c r="N24" s="185"/>
    </row>
    <row r="25" spans="1:14" ht="12.75" hidden="1" customHeight="1" x14ac:dyDescent="0.2">
      <c r="A25" s="160"/>
      <c r="B25" s="27"/>
      <c r="C25" s="36"/>
      <c r="D25" s="160"/>
      <c r="E25" s="160"/>
      <c r="F25" s="31" t="s">
        <v>135</v>
      </c>
      <c r="G25" s="28">
        <f t="shared" si="1"/>
        <v>0</v>
      </c>
      <c r="H25" s="28">
        <f>SUM(H23+H24)</f>
        <v>0</v>
      </c>
      <c r="I25" s="28">
        <f>SUM(I23+I24)</f>
        <v>0</v>
      </c>
      <c r="J25" s="28">
        <f>SUM(J23+J24)</f>
        <v>0</v>
      </c>
      <c r="K25" s="30"/>
      <c r="L25" s="185"/>
      <c r="M25" s="185"/>
      <c r="N25" s="185"/>
    </row>
    <row r="26" spans="1:14" ht="12.75" hidden="1" customHeight="1" x14ac:dyDescent="0.2">
      <c r="A26" s="160" t="s">
        <v>60</v>
      </c>
      <c r="B26" s="27"/>
      <c r="C26" s="36"/>
      <c r="D26" s="160"/>
      <c r="E26" s="160"/>
      <c r="F26" s="35" t="s">
        <v>22</v>
      </c>
      <c r="G26" s="28">
        <f t="shared" si="1"/>
        <v>0</v>
      </c>
      <c r="H26" s="33"/>
      <c r="I26" s="33"/>
      <c r="J26" s="34"/>
      <c r="K26" s="157"/>
      <c r="L26" s="185"/>
      <c r="M26" s="185"/>
      <c r="N26" s="185"/>
    </row>
    <row r="27" spans="1:14" ht="12.75" hidden="1" customHeight="1" x14ac:dyDescent="0.2">
      <c r="A27" s="160"/>
      <c r="B27" s="27"/>
      <c r="C27" s="36"/>
      <c r="D27" s="160"/>
      <c r="E27" s="160"/>
      <c r="F27" s="31" t="s">
        <v>135</v>
      </c>
      <c r="G27" s="28">
        <f t="shared" si="1"/>
        <v>0</v>
      </c>
      <c r="H27" s="28">
        <f>SUM(H26)</f>
        <v>0</v>
      </c>
      <c r="I27" s="28">
        <f>SUM(I26)</f>
        <v>0</v>
      </c>
      <c r="J27" s="28">
        <f>SUM(J26)</f>
        <v>0</v>
      </c>
      <c r="K27" s="157"/>
      <c r="L27" s="185"/>
      <c r="M27" s="185"/>
      <c r="N27" s="185"/>
    </row>
    <row r="28" spans="1:14" ht="27" hidden="1" customHeight="1" x14ac:dyDescent="0.2">
      <c r="A28" s="160" t="s">
        <v>68</v>
      </c>
      <c r="B28" s="27"/>
      <c r="C28" s="36"/>
      <c r="D28" s="27"/>
      <c r="E28" s="27"/>
      <c r="F28" s="37"/>
      <c r="G28" s="28">
        <f t="shared" si="1"/>
        <v>0</v>
      </c>
      <c r="H28" s="33"/>
      <c r="I28" s="33"/>
      <c r="J28" s="33"/>
      <c r="K28" s="30"/>
      <c r="L28" s="26"/>
      <c r="M28" s="26"/>
      <c r="N28" s="26"/>
    </row>
    <row r="29" spans="1:14" ht="27" hidden="1" customHeight="1" x14ac:dyDescent="0.2">
      <c r="A29" s="160"/>
      <c r="B29" s="27"/>
      <c r="C29" s="36"/>
      <c r="D29" s="27"/>
      <c r="E29" s="27"/>
      <c r="F29" s="31" t="s">
        <v>135</v>
      </c>
      <c r="G29" s="28">
        <f t="shared" si="1"/>
        <v>0</v>
      </c>
      <c r="H29" s="28"/>
      <c r="I29" s="28"/>
      <c r="J29" s="28"/>
      <c r="K29" s="30"/>
      <c r="L29" s="26"/>
      <c r="M29" s="26"/>
      <c r="N29" s="26"/>
    </row>
    <row r="30" spans="1:14" ht="13.5" hidden="1" customHeight="1" x14ac:dyDescent="0.2">
      <c r="A30" s="169" t="s">
        <v>159</v>
      </c>
      <c r="B30" s="169"/>
      <c r="C30" s="169"/>
      <c r="D30" s="169"/>
      <c r="E30" s="169"/>
      <c r="F30" s="169"/>
      <c r="G30" s="38">
        <f t="shared" si="1"/>
        <v>0</v>
      </c>
      <c r="H30" s="38">
        <f>SUM(H12+H14+H16+H18+H20+H22+H27)</f>
        <v>0</v>
      </c>
      <c r="I30" s="38">
        <f>SUM(I12+I14+I16+I18+I20+I22+I27)</f>
        <v>0</v>
      </c>
      <c r="J30" s="38">
        <f>SUM(J12+J14+J16+J18+J20+J22+J27)</f>
        <v>0</v>
      </c>
      <c r="K30" s="157"/>
      <c r="L30" s="203"/>
      <c r="M30" s="203"/>
      <c r="N30" s="203"/>
    </row>
    <row r="31" spans="1:14" ht="13.5" hidden="1" customHeight="1" x14ac:dyDescent="0.2">
      <c r="A31" s="169" t="s">
        <v>128</v>
      </c>
      <c r="B31" s="169"/>
      <c r="C31" s="169"/>
      <c r="D31" s="169"/>
      <c r="E31" s="169"/>
      <c r="F31" s="169"/>
      <c r="G31" s="38">
        <f t="shared" si="1"/>
        <v>0</v>
      </c>
      <c r="H31" s="38">
        <f>SUM(H30)</f>
        <v>0</v>
      </c>
      <c r="I31" s="38">
        <f>SUM(I30)</f>
        <v>0</v>
      </c>
      <c r="J31" s="38">
        <f>SUM(J30)</f>
        <v>0</v>
      </c>
      <c r="K31" s="157"/>
      <c r="L31" s="203"/>
      <c r="M31" s="203"/>
      <c r="N31" s="203"/>
    </row>
    <row r="32" spans="1:14" ht="12.75" hidden="1" customHeight="1" x14ac:dyDescent="0.2">
      <c r="A32" s="171" t="s">
        <v>208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3.5" hidden="1" customHeight="1" x14ac:dyDescent="0.2">
      <c r="A33" s="158" t="s">
        <v>6</v>
      </c>
      <c r="B33" s="158" t="s">
        <v>383</v>
      </c>
      <c r="C33" s="158" t="s">
        <v>209</v>
      </c>
      <c r="D33" s="158" t="s">
        <v>210</v>
      </c>
      <c r="E33" s="158" t="s">
        <v>194</v>
      </c>
      <c r="F33" s="35" t="s">
        <v>11</v>
      </c>
      <c r="G33" s="39">
        <f>SUM(H33+J33)</f>
        <v>0</v>
      </c>
      <c r="H33" s="40"/>
      <c r="I33" s="41"/>
      <c r="J33" s="41"/>
      <c r="K33" s="187" t="s">
        <v>14</v>
      </c>
      <c r="L33" s="166" t="s">
        <v>211</v>
      </c>
      <c r="M33" s="166"/>
      <c r="N33" s="166"/>
    </row>
    <row r="34" spans="1:14" ht="23.25" hidden="1" customHeight="1" x14ac:dyDescent="0.2">
      <c r="A34" s="158"/>
      <c r="B34" s="158"/>
      <c r="C34" s="158"/>
      <c r="D34" s="158"/>
      <c r="E34" s="158"/>
      <c r="F34" s="31" t="s">
        <v>135</v>
      </c>
      <c r="G34" s="39">
        <f>SUM(H34+J34)</f>
        <v>0</v>
      </c>
      <c r="H34" s="39">
        <f t="shared" ref="H34:J35" si="2">SUM(H33)</f>
        <v>0</v>
      </c>
      <c r="I34" s="39">
        <f t="shared" si="2"/>
        <v>0</v>
      </c>
      <c r="J34" s="39">
        <f t="shared" si="2"/>
        <v>0</v>
      </c>
      <c r="K34" s="187"/>
      <c r="L34" s="166"/>
      <c r="M34" s="166"/>
      <c r="N34" s="166"/>
    </row>
    <row r="35" spans="1:14" ht="19.5" hidden="1" customHeight="1" x14ac:dyDescent="0.2">
      <c r="A35" s="183" t="s">
        <v>212</v>
      </c>
      <c r="B35" s="183"/>
      <c r="C35" s="183"/>
      <c r="D35" s="183"/>
      <c r="E35" s="183"/>
      <c r="F35" s="183"/>
      <c r="G35" s="42">
        <f>SUM(H35+J35)</f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34"/>
      <c r="L35" s="166"/>
      <c r="M35" s="166"/>
      <c r="N35" s="166"/>
    </row>
    <row r="36" spans="1:14" ht="21" customHeight="1" x14ac:dyDescent="0.2">
      <c r="A36" s="171" t="s">
        <v>126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1:14" ht="12.75" hidden="1" customHeight="1" x14ac:dyDescent="0.2">
      <c r="A37" s="160" t="s">
        <v>6</v>
      </c>
      <c r="B37" s="160"/>
      <c r="C37" s="148" t="s">
        <v>114</v>
      </c>
      <c r="D37" s="160"/>
      <c r="E37" s="160"/>
      <c r="F37" s="27" t="s">
        <v>11</v>
      </c>
      <c r="G37" s="28">
        <f t="shared" ref="G37:G52" si="3">SUM(H37+J37)</f>
        <v>0</v>
      </c>
      <c r="H37" s="30"/>
      <c r="I37" s="27"/>
      <c r="J37" s="30"/>
      <c r="K37" s="151" t="s">
        <v>15</v>
      </c>
      <c r="L37" s="159"/>
      <c r="M37" s="159"/>
      <c r="N37" s="159"/>
    </row>
    <row r="38" spans="1:14" ht="16.5" hidden="1" customHeight="1" x14ac:dyDescent="0.2">
      <c r="A38" s="160"/>
      <c r="B38" s="160"/>
      <c r="C38" s="149"/>
      <c r="D38" s="160"/>
      <c r="E38" s="160"/>
      <c r="F38" s="31" t="s">
        <v>142</v>
      </c>
      <c r="G38" s="28">
        <f t="shared" si="3"/>
        <v>0</v>
      </c>
      <c r="H38" s="28">
        <f>SUM(H37:H37)</f>
        <v>0</v>
      </c>
      <c r="I38" s="28">
        <f>SUM(I37:I37)</f>
        <v>0</v>
      </c>
      <c r="J38" s="28">
        <f>SUM(J37:J37)</f>
        <v>0</v>
      </c>
      <c r="K38" s="152"/>
      <c r="L38" s="159"/>
      <c r="M38" s="159"/>
      <c r="N38" s="159"/>
    </row>
    <row r="39" spans="1:14" ht="12.75" customHeight="1" x14ac:dyDescent="0.2">
      <c r="A39" s="160" t="s">
        <v>6</v>
      </c>
      <c r="B39" s="160" t="s">
        <v>518</v>
      </c>
      <c r="C39" s="149"/>
      <c r="D39" s="160" t="s">
        <v>511</v>
      </c>
      <c r="E39" s="160" t="s">
        <v>510</v>
      </c>
      <c r="F39" s="167" t="s">
        <v>133</v>
      </c>
      <c r="G39" s="28">
        <f t="shared" si="3"/>
        <v>50</v>
      </c>
      <c r="H39" s="34">
        <v>50</v>
      </c>
      <c r="I39" s="34"/>
      <c r="J39" s="122"/>
      <c r="K39" s="114" t="s">
        <v>15</v>
      </c>
      <c r="L39" s="204" t="s">
        <v>509</v>
      </c>
      <c r="M39" s="159"/>
      <c r="N39" s="159"/>
    </row>
    <row r="40" spans="1:14" ht="12.75" customHeight="1" x14ac:dyDescent="0.2">
      <c r="A40" s="160"/>
      <c r="B40" s="160"/>
      <c r="C40" s="149"/>
      <c r="D40" s="160"/>
      <c r="E40" s="160"/>
      <c r="F40" s="168"/>
      <c r="G40" s="28">
        <f t="shared" si="3"/>
        <v>200</v>
      </c>
      <c r="H40" s="113">
        <v>200</v>
      </c>
      <c r="I40" s="113"/>
      <c r="J40" s="122"/>
      <c r="K40" s="151" t="s">
        <v>14</v>
      </c>
      <c r="L40" s="204"/>
      <c r="M40" s="159"/>
      <c r="N40" s="159"/>
    </row>
    <row r="41" spans="1:14" ht="26.25" customHeight="1" x14ac:dyDescent="0.2">
      <c r="A41" s="160"/>
      <c r="B41" s="160"/>
      <c r="C41" s="149"/>
      <c r="D41" s="160"/>
      <c r="E41" s="160"/>
      <c r="F41" s="31" t="s">
        <v>135</v>
      </c>
      <c r="G41" s="28">
        <f t="shared" si="3"/>
        <v>250</v>
      </c>
      <c r="H41" s="28">
        <f>SUM(H39:H40)</f>
        <v>250</v>
      </c>
      <c r="I41" s="28">
        <f t="shared" ref="I41:J41" si="4">SUM(I39:I40)</f>
        <v>0</v>
      </c>
      <c r="J41" s="28">
        <f t="shared" si="4"/>
        <v>0</v>
      </c>
      <c r="K41" s="153"/>
      <c r="L41" s="159"/>
      <c r="M41" s="159"/>
      <c r="N41" s="159"/>
    </row>
    <row r="42" spans="1:14" ht="12.75" hidden="1" customHeight="1" x14ac:dyDescent="0.2">
      <c r="A42" s="160" t="s">
        <v>10</v>
      </c>
      <c r="B42" s="160" t="s">
        <v>389</v>
      </c>
      <c r="C42" s="149"/>
      <c r="D42" s="160" t="s">
        <v>483</v>
      </c>
      <c r="E42" s="160" t="s">
        <v>455</v>
      </c>
      <c r="F42" s="111" t="s">
        <v>137</v>
      </c>
      <c r="G42" s="28">
        <f t="shared" si="3"/>
        <v>0</v>
      </c>
      <c r="H42" s="34"/>
      <c r="I42" s="33"/>
      <c r="J42" s="34"/>
      <c r="K42" s="151" t="s">
        <v>15</v>
      </c>
      <c r="L42" s="166" t="s">
        <v>499</v>
      </c>
      <c r="M42" s="166"/>
      <c r="N42" s="166"/>
    </row>
    <row r="43" spans="1:14" ht="41.25" hidden="1" customHeight="1" x14ac:dyDescent="0.2">
      <c r="A43" s="160"/>
      <c r="B43" s="160"/>
      <c r="C43" s="149"/>
      <c r="D43" s="160"/>
      <c r="E43" s="160"/>
      <c r="F43" s="31" t="s">
        <v>135</v>
      </c>
      <c r="G43" s="28">
        <f t="shared" si="3"/>
        <v>0</v>
      </c>
      <c r="H43" s="28">
        <f>SUM(H42:H42)</f>
        <v>0</v>
      </c>
      <c r="I43" s="28">
        <f>SUM(I42:I42)</f>
        <v>0</v>
      </c>
      <c r="J43" s="28">
        <f>SUM(J42:J42)</f>
        <v>0</v>
      </c>
      <c r="K43" s="153"/>
      <c r="L43" s="166"/>
      <c r="M43" s="166"/>
      <c r="N43" s="166"/>
    </row>
    <row r="44" spans="1:14" ht="12.75" hidden="1" customHeight="1" x14ac:dyDescent="0.2">
      <c r="A44" s="160" t="s">
        <v>10</v>
      </c>
      <c r="B44" s="160" t="s">
        <v>485</v>
      </c>
      <c r="C44" s="149"/>
      <c r="D44" s="160" t="s">
        <v>486</v>
      </c>
      <c r="E44" s="160" t="s">
        <v>144</v>
      </c>
      <c r="F44" s="97" t="s">
        <v>137</v>
      </c>
      <c r="G44" s="28">
        <f t="shared" si="3"/>
        <v>0</v>
      </c>
      <c r="H44" s="34"/>
      <c r="I44" s="33"/>
      <c r="J44" s="120"/>
      <c r="K44" s="157" t="s">
        <v>15</v>
      </c>
      <c r="L44" s="159" t="s">
        <v>493</v>
      </c>
      <c r="M44" s="159"/>
      <c r="N44" s="159"/>
    </row>
    <row r="45" spans="1:14" ht="30" hidden="1" customHeight="1" x14ac:dyDescent="0.2">
      <c r="A45" s="160"/>
      <c r="B45" s="160"/>
      <c r="C45" s="149"/>
      <c r="D45" s="160"/>
      <c r="E45" s="160"/>
      <c r="F45" s="31" t="s">
        <v>135</v>
      </c>
      <c r="G45" s="28">
        <f t="shared" si="3"/>
        <v>0</v>
      </c>
      <c r="H45" s="28">
        <f>SUM(H44)</f>
        <v>0</v>
      </c>
      <c r="I45" s="28">
        <f t="shared" ref="I45:J45" si="5">SUM(I44)</f>
        <v>0</v>
      </c>
      <c r="J45" s="28">
        <f t="shared" si="5"/>
        <v>0</v>
      </c>
      <c r="K45" s="157"/>
      <c r="L45" s="159"/>
      <c r="M45" s="159"/>
      <c r="N45" s="159"/>
    </row>
    <row r="46" spans="1:14" ht="12.75" customHeight="1" x14ac:dyDescent="0.2">
      <c r="A46" s="160" t="s">
        <v>10</v>
      </c>
      <c r="B46" s="160" t="s">
        <v>476</v>
      </c>
      <c r="C46" s="149"/>
      <c r="D46" s="160" t="s">
        <v>477</v>
      </c>
      <c r="E46" s="160" t="s">
        <v>411</v>
      </c>
      <c r="F46" s="167" t="s">
        <v>28</v>
      </c>
      <c r="G46" s="28">
        <f t="shared" si="3"/>
        <v>-1.4</v>
      </c>
      <c r="H46" s="34"/>
      <c r="I46" s="34"/>
      <c r="J46" s="34">
        <v>-1.4</v>
      </c>
      <c r="K46" s="119" t="s">
        <v>15</v>
      </c>
      <c r="L46" s="159" t="s">
        <v>494</v>
      </c>
      <c r="M46" s="159"/>
      <c r="N46" s="159"/>
    </row>
    <row r="47" spans="1:14" ht="12.75" customHeight="1" x14ac:dyDescent="0.2">
      <c r="A47" s="160"/>
      <c r="B47" s="160"/>
      <c r="C47" s="149"/>
      <c r="D47" s="160"/>
      <c r="E47" s="160"/>
      <c r="F47" s="168"/>
      <c r="G47" s="28">
        <f t="shared" si="3"/>
        <v>-7.3</v>
      </c>
      <c r="H47" s="34"/>
      <c r="I47" s="34"/>
      <c r="J47" s="34">
        <v>-7.3</v>
      </c>
      <c r="K47" s="151" t="s">
        <v>14</v>
      </c>
      <c r="L47" s="159"/>
      <c r="M47" s="159"/>
      <c r="N47" s="159"/>
    </row>
    <row r="48" spans="1:14" ht="12.75" customHeight="1" x14ac:dyDescent="0.2">
      <c r="A48" s="160"/>
      <c r="B48" s="160"/>
      <c r="C48" s="149"/>
      <c r="D48" s="160"/>
      <c r="E48" s="160"/>
      <c r="F48" s="31" t="s">
        <v>135</v>
      </c>
      <c r="G48" s="28">
        <f t="shared" si="3"/>
        <v>-8.6999999999999993</v>
      </c>
      <c r="H48" s="28">
        <f>SUM(H46+H47)</f>
        <v>0</v>
      </c>
      <c r="I48" s="28">
        <f>SUM(I46+I47)</f>
        <v>0</v>
      </c>
      <c r="J48" s="28">
        <f>SUM(J46+J47)</f>
        <v>-8.6999999999999993</v>
      </c>
      <c r="K48" s="153"/>
      <c r="L48" s="159"/>
      <c r="M48" s="159"/>
      <c r="N48" s="159"/>
    </row>
    <row r="49" spans="1:14" ht="12.75" customHeight="1" x14ac:dyDescent="0.2">
      <c r="A49" s="148" t="s">
        <v>19</v>
      </c>
      <c r="B49" s="148" t="s">
        <v>587</v>
      </c>
      <c r="C49" s="149"/>
      <c r="D49" s="148" t="s">
        <v>588</v>
      </c>
      <c r="E49" s="148" t="s">
        <v>144</v>
      </c>
      <c r="F49" s="35" t="s">
        <v>11</v>
      </c>
      <c r="G49" s="28">
        <f t="shared" si="3"/>
        <v>2.5</v>
      </c>
      <c r="H49" s="144">
        <v>2.5</v>
      </c>
      <c r="I49" s="33"/>
      <c r="J49" s="33"/>
      <c r="K49" s="151" t="s">
        <v>15</v>
      </c>
      <c r="L49" s="172" t="s">
        <v>586</v>
      </c>
      <c r="M49" s="173"/>
      <c r="N49" s="174"/>
    </row>
    <row r="50" spans="1:14" ht="12.75" customHeight="1" x14ac:dyDescent="0.2">
      <c r="A50" s="150"/>
      <c r="B50" s="150"/>
      <c r="C50" s="150"/>
      <c r="D50" s="150"/>
      <c r="E50" s="150"/>
      <c r="F50" s="31"/>
      <c r="G50" s="28">
        <f t="shared" si="3"/>
        <v>2.5</v>
      </c>
      <c r="H50" s="28">
        <f>SUM(H49)</f>
        <v>2.5</v>
      </c>
      <c r="I50" s="28">
        <f t="shared" ref="I50:J50" si="6">SUM(I49)</f>
        <v>0</v>
      </c>
      <c r="J50" s="28">
        <f t="shared" si="6"/>
        <v>0</v>
      </c>
      <c r="K50" s="153"/>
      <c r="L50" s="178"/>
      <c r="M50" s="179"/>
      <c r="N50" s="180"/>
    </row>
    <row r="51" spans="1:14" ht="12.75" customHeight="1" x14ac:dyDescent="0.2">
      <c r="A51" s="183" t="s">
        <v>127</v>
      </c>
      <c r="B51" s="183"/>
      <c r="C51" s="183"/>
      <c r="D51" s="183"/>
      <c r="E51" s="183"/>
      <c r="F51" s="183"/>
      <c r="G51" s="43">
        <f t="shared" si="3"/>
        <v>243.8</v>
      </c>
      <c r="H51" s="43">
        <f>SUM(H41+H45+H48+H43+H50)</f>
        <v>252.5</v>
      </c>
      <c r="I51" s="43">
        <f t="shared" ref="I51:J51" si="7">SUM(I41+I45+I48+I43+I50)</f>
        <v>0</v>
      </c>
      <c r="J51" s="43">
        <f t="shared" si="7"/>
        <v>-8.6999999999999993</v>
      </c>
      <c r="K51" s="151"/>
      <c r="L51" s="162"/>
      <c r="M51" s="162"/>
      <c r="N51" s="162"/>
    </row>
    <row r="52" spans="1:14" ht="12.75" customHeight="1" x14ac:dyDescent="0.2">
      <c r="A52" s="183" t="s">
        <v>128</v>
      </c>
      <c r="B52" s="183"/>
      <c r="C52" s="183"/>
      <c r="D52" s="183"/>
      <c r="E52" s="183"/>
      <c r="F52" s="183"/>
      <c r="G52" s="43">
        <f t="shared" si="3"/>
        <v>243.8</v>
      </c>
      <c r="H52" s="43">
        <f>SUM(H51)</f>
        <v>252.5</v>
      </c>
      <c r="I52" s="43">
        <f>SUM(I51)</f>
        <v>0</v>
      </c>
      <c r="J52" s="43">
        <f>SUM(J51)</f>
        <v>-8.6999999999999993</v>
      </c>
      <c r="K52" s="153"/>
      <c r="L52" s="162"/>
      <c r="M52" s="162"/>
      <c r="N52" s="162"/>
    </row>
    <row r="53" spans="1:14" ht="19.5" customHeight="1" x14ac:dyDescent="0.2">
      <c r="A53" s="171" t="s">
        <v>161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</row>
    <row r="54" spans="1:14" ht="12.75" customHeight="1" x14ac:dyDescent="0.2">
      <c r="A54" s="160" t="s">
        <v>6</v>
      </c>
      <c r="B54" s="160" t="s">
        <v>520</v>
      </c>
      <c r="C54" s="148" t="s">
        <v>114</v>
      </c>
      <c r="D54" s="160" t="s">
        <v>519</v>
      </c>
      <c r="E54" s="160" t="s">
        <v>195</v>
      </c>
      <c r="F54" s="112" t="s">
        <v>139</v>
      </c>
      <c r="G54" s="28">
        <f>SUM(H54+J54)</f>
        <v>-10</v>
      </c>
      <c r="H54" s="30"/>
      <c r="I54" s="30"/>
      <c r="J54" s="34">
        <v>-10</v>
      </c>
      <c r="K54" s="170" t="s">
        <v>15</v>
      </c>
      <c r="L54" s="159" t="s">
        <v>521</v>
      </c>
      <c r="M54" s="159"/>
      <c r="N54" s="159"/>
    </row>
    <row r="55" spans="1:14" ht="12.75" hidden="1" customHeight="1" x14ac:dyDescent="0.2">
      <c r="A55" s="160"/>
      <c r="B55" s="160"/>
      <c r="C55" s="149"/>
      <c r="D55" s="160"/>
      <c r="E55" s="160"/>
      <c r="F55" s="27"/>
      <c r="G55" s="28">
        <f>SUM(H55+J55)</f>
        <v>0</v>
      </c>
      <c r="H55" s="30"/>
      <c r="I55" s="27"/>
      <c r="J55" s="34"/>
      <c r="K55" s="170"/>
      <c r="L55" s="159"/>
      <c r="M55" s="159"/>
      <c r="N55" s="159"/>
    </row>
    <row r="56" spans="1:14" ht="20.25" customHeight="1" x14ac:dyDescent="0.2">
      <c r="A56" s="160"/>
      <c r="B56" s="160"/>
      <c r="C56" s="149"/>
      <c r="D56" s="160"/>
      <c r="E56" s="160"/>
      <c r="F56" s="31" t="s">
        <v>135</v>
      </c>
      <c r="G56" s="28">
        <f t="shared" ref="G56:G68" si="8">SUM(H56+J56)</f>
        <v>-10</v>
      </c>
      <c r="H56" s="28">
        <f>SUM(H54:H55)</f>
        <v>0</v>
      </c>
      <c r="I56" s="28">
        <f>SUM(I54:I55)</f>
        <v>0</v>
      </c>
      <c r="J56" s="28">
        <f>SUM(J54:J55)</f>
        <v>-10</v>
      </c>
      <c r="K56" s="170"/>
      <c r="L56" s="159"/>
      <c r="M56" s="159"/>
      <c r="N56" s="159"/>
    </row>
    <row r="57" spans="1:14" ht="14.25" customHeight="1" x14ac:dyDescent="0.2">
      <c r="A57" s="160" t="s">
        <v>10</v>
      </c>
      <c r="B57" s="160" t="s">
        <v>541</v>
      </c>
      <c r="C57" s="149"/>
      <c r="D57" s="160" t="s">
        <v>542</v>
      </c>
      <c r="E57" s="148" t="s">
        <v>111</v>
      </c>
      <c r="F57" s="32" t="s">
        <v>139</v>
      </c>
      <c r="G57" s="28">
        <f t="shared" si="8"/>
        <v>-10</v>
      </c>
      <c r="H57" s="34"/>
      <c r="I57" s="34"/>
      <c r="J57" s="34">
        <v>-10</v>
      </c>
      <c r="K57" s="228" t="s">
        <v>14</v>
      </c>
      <c r="L57" s="159" t="s">
        <v>564</v>
      </c>
      <c r="M57" s="159"/>
      <c r="N57" s="159"/>
    </row>
    <row r="58" spans="1:14" ht="30" customHeight="1" x14ac:dyDescent="0.2">
      <c r="A58" s="160"/>
      <c r="B58" s="160"/>
      <c r="C58" s="149"/>
      <c r="D58" s="160"/>
      <c r="E58" s="150"/>
      <c r="F58" s="31" t="s">
        <v>135</v>
      </c>
      <c r="G58" s="28">
        <f t="shared" si="8"/>
        <v>-10</v>
      </c>
      <c r="H58" s="28">
        <f>SUM(H57:H57)</f>
        <v>0</v>
      </c>
      <c r="I58" s="28">
        <f>SUM(I57:I57)</f>
        <v>0</v>
      </c>
      <c r="J58" s="28">
        <f>SUM(J57:J57)</f>
        <v>-10</v>
      </c>
      <c r="K58" s="202"/>
      <c r="L58" s="159"/>
      <c r="M58" s="159"/>
      <c r="N58" s="159"/>
    </row>
    <row r="59" spans="1:14" ht="23.25" customHeight="1" x14ac:dyDescent="0.2">
      <c r="A59" s="160" t="s">
        <v>19</v>
      </c>
      <c r="B59" s="205" t="s">
        <v>543</v>
      </c>
      <c r="C59" s="149"/>
      <c r="D59" s="160" t="s">
        <v>544</v>
      </c>
      <c r="E59" s="160" t="s">
        <v>111</v>
      </c>
      <c r="F59" s="27" t="s">
        <v>139</v>
      </c>
      <c r="G59" s="28">
        <f t="shared" si="8"/>
        <v>-5</v>
      </c>
      <c r="H59" s="27"/>
      <c r="I59" s="27"/>
      <c r="J59" s="34">
        <v>-5</v>
      </c>
      <c r="K59" s="228" t="s">
        <v>15</v>
      </c>
      <c r="L59" s="159" t="s">
        <v>566</v>
      </c>
      <c r="M59" s="159"/>
      <c r="N59" s="159"/>
    </row>
    <row r="60" spans="1:14" ht="24" customHeight="1" x14ac:dyDescent="0.2">
      <c r="A60" s="160"/>
      <c r="B60" s="160"/>
      <c r="C60" s="149"/>
      <c r="D60" s="160"/>
      <c r="E60" s="160"/>
      <c r="F60" s="31" t="s">
        <v>135</v>
      </c>
      <c r="G60" s="28">
        <f t="shared" si="8"/>
        <v>-5</v>
      </c>
      <c r="H60" s="28">
        <f>SUM(H59)</f>
        <v>0</v>
      </c>
      <c r="I60" s="28">
        <f>SUM(I59)</f>
        <v>0</v>
      </c>
      <c r="J60" s="28">
        <f>SUM(J59)</f>
        <v>-5</v>
      </c>
      <c r="K60" s="202"/>
      <c r="L60" s="159"/>
      <c r="M60" s="159"/>
      <c r="N60" s="159"/>
    </row>
    <row r="61" spans="1:14" ht="12.75" customHeight="1" x14ac:dyDescent="0.2">
      <c r="A61" s="160" t="s">
        <v>56</v>
      </c>
      <c r="B61" s="160" t="s">
        <v>545</v>
      </c>
      <c r="C61" s="149"/>
      <c r="D61" s="160" t="s">
        <v>546</v>
      </c>
      <c r="E61" s="160" t="s">
        <v>195</v>
      </c>
      <c r="F61" s="32" t="s">
        <v>139</v>
      </c>
      <c r="G61" s="28">
        <f t="shared" si="8"/>
        <v>-5</v>
      </c>
      <c r="H61" s="33"/>
      <c r="I61" s="33"/>
      <c r="J61" s="34">
        <v>-5</v>
      </c>
      <c r="K61" s="201" t="s">
        <v>15</v>
      </c>
      <c r="L61" s="159" t="s">
        <v>547</v>
      </c>
      <c r="M61" s="159"/>
      <c r="N61" s="159"/>
    </row>
    <row r="62" spans="1:14" ht="20.25" customHeight="1" x14ac:dyDescent="0.2">
      <c r="A62" s="160"/>
      <c r="B62" s="160"/>
      <c r="C62" s="149"/>
      <c r="D62" s="160"/>
      <c r="E62" s="160"/>
      <c r="F62" s="31" t="s">
        <v>135</v>
      </c>
      <c r="G62" s="28">
        <f t="shared" si="8"/>
        <v>-5</v>
      </c>
      <c r="H62" s="28">
        <f>SUM(H61)</f>
        <v>0</v>
      </c>
      <c r="I62" s="28">
        <f>SUM(I61)</f>
        <v>0</v>
      </c>
      <c r="J62" s="28">
        <f>SUM(J61)</f>
        <v>-5</v>
      </c>
      <c r="K62" s="202"/>
      <c r="L62" s="159"/>
      <c r="M62" s="159"/>
      <c r="N62" s="159"/>
    </row>
    <row r="63" spans="1:14" ht="12.75" customHeight="1" x14ac:dyDescent="0.2">
      <c r="A63" s="160" t="s">
        <v>57</v>
      </c>
      <c r="B63" s="160" t="s">
        <v>548</v>
      </c>
      <c r="C63" s="149"/>
      <c r="D63" s="160" t="s">
        <v>549</v>
      </c>
      <c r="E63" s="160" t="s">
        <v>195</v>
      </c>
      <c r="F63" s="127" t="s">
        <v>139</v>
      </c>
      <c r="G63" s="28">
        <f t="shared" si="8"/>
        <v>-10</v>
      </c>
      <c r="H63" s="34"/>
      <c r="I63" s="33"/>
      <c r="J63" s="34">
        <v>-10</v>
      </c>
      <c r="K63" s="170" t="s">
        <v>14</v>
      </c>
      <c r="L63" s="159" t="s">
        <v>565</v>
      </c>
      <c r="M63" s="159"/>
      <c r="N63" s="159"/>
    </row>
    <row r="64" spans="1:14" ht="32.25" customHeight="1" x14ac:dyDescent="0.2">
      <c r="A64" s="160"/>
      <c r="B64" s="160"/>
      <c r="C64" s="149"/>
      <c r="D64" s="160"/>
      <c r="E64" s="160"/>
      <c r="F64" s="31" t="s">
        <v>135</v>
      </c>
      <c r="G64" s="28">
        <f t="shared" si="8"/>
        <v>-10</v>
      </c>
      <c r="H64" s="28">
        <f>SUM(H63)</f>
        <v>0</v>
      </c>
      <c r="I64" s="28">
        <f t="shared" ref="I64:J64" si="9">SUM(I63)</f>
        <v>0</v>
      </c>
      <c r="J64" s="28">
        <f t="shared" si="9"/>
        <v>-10</v>
      </c>
      <c r="K64" s="170"/>
      <c r="L64" s="159"/>
      <c r="M64" s="159"/>
      <c r="N64" s="159"/>
    </row>
    <row r="65" spans="1:14" ht="12.75" customHeight="1" x14ac:dyDescent="0.2">
      <c r="A65" s="160" t="s">
        <v>58</v>
      </c>
      <c r="B65" s="160" t="s">
        <v>550</v>
      </c>
      <c r="C65" s="149"/>
      <c r="D65" s="160" t="s">
        <v>551</v>
      </c>
      <c r="E65" s="160" t="s">
        <v>552</v>
      </c>
      <c r="F65" s="35" t="s">
        <v>11</v>
      </c>
      <c r="G65" s="28">
        <f t="shared" si="8"/>
        <v>-60</v>
      </c>
      <c r="H65" s="34">
        <v>-60</v>
      </c>
      <c r="I65" s="33"/>
      <c r="J65" s="34"/>
      <c r="K65" s="228" t="s">
        <v>15</v>
      </c>
      <c r="L65" s="159" t="s">
        <v>553</v>
      </c>
      <c r="M65" s="159"/>
      <c r="N65" s="159"/>
    </row>
    <row r="66" spans="1:14" ht="12.75" customHeight="1" x14ac:dyDescent="0.2">
      <c r="A66" s="160"/>
      <c r="B66" s="160"/>
      <c r="C66" s="150"/>
      <c r="D66" s="160"/>
      <c r="E66" s="160"/>
      <c r="F66" s="31" t="s">
        <v>135</v>
      </c>
      <c r="G66" s="28">
        <f t="shared" si="8"/>
        <v>-60</v>
      </c>
      <c r="H66" s="28">
        <f>SUM(H65)</f>
        <v>-60</v>
      </c>
      <c r="I66" s="28">
        <f t="shared" ref="I66:J66" si="10">SUM(I65)</f>
        <v>0</v>
      </c>
      <c r="J66" s="28">
        <f t="shared" si="10"/>
        <v>0</v>
      </c>
      <c r="K66" s="202"/>
      <c r="L66" s="159"/>
      <c r="M66" s="159"/>
      <c r="N66" s="159"/>
    </row>
    <row r="67" spans="1:14" ht="21" customHeight="1" x14ac:dyDescent="0.2">
      <c r="A67" s="183" t="s">
        <v>162</v>
      </c>
      <c r="B67" s="183"/>
      <c r="C67" s="183"/>
      <c r="D67" s="183"/>
      <c r="E67" s="183"/>
      <c r="F67" s="183"/>
      <c r="G67" s="43">
        <f t="shared" si="8"/>
        <v>-100</v>
      </c>
      <c r="H67" s="43">
        <f>SUM(H56+H58+H60+H62+H64+H66)</f>
        <v>-60</v>
      </c>
      <c r="I67" s="43">
        <f t="shared" ref="I67:J67" si="11">SUM(I56+I58+I60+I62+I64+I66)</f>
        <v>0</v>
      </c>
      <c r="J67" s="43">
        <f t="shared" si="11"/>
        <v>-40</v>
      </c>
      <c r="K67" s="170"/>
      <c r="L67" s="182"/>
      <c r="M67" s="182"/>
      <c r="N67" s="182"/>
    </row>
    <row r="68" spans="1:14" ht="21.75" customHeight="1" x14ac:dyDescent="0.2">
      <c r="A68" s="183" t="s">
        <v>121</v>
      </c>
      <c r="B68" s="183"/>
      <c r="C68" s="183"/>
      <c r="D68" s="183"/>
      <c r="E68" s="183"/>
      <c r="F68" s="183"/>
      <c r="G68" s="43">
        <f t="shared" si="8"/>
        <v>-100</v>
      </c>
      <c r="H68" s="43">
        <f>SUM(H67)</f>
        <v>-60</v>
      </c>
      <c r="I68" s="43">
        <f>SUM(I67)</f>
        <v>0</v>
      </c>
      <c r="J68" s="43">
        <f>SUM(J67)</f>
        <v>-40</v>
      </c>
      <c r="K68" s="170"/>
      <c r="L68" s="182"/>
      <c r="M68" s="182"/>
      <c r="N68" s="182"/>
    </row>
    <row r="69" spans="1:14" ht="22.5" hidden="1" customHeight="1" x14ac:dyDescent="0.2">
      <c r="A69" s="171" t="s">
        <v>188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ht="12.75" hidden="1" customHeight="1" x14ac:dyDescent="0.2">
      <c r="A70" s="160" t="s">
        <v>6</v>
      </c>
      <c r="B70" s="160" t="s">
        <v>421</v>
      </c>
      <c r="C70" s="160" t="s">
        <v>158</v>
      </c>
      <c r="D70" s="160" t="s">
        <v>420</v>
      </c>
      <c r="E70" s="160" t="s">
        <v>111</v>
      </c>
      <c r="F70" s="27" t="s">
        <v>22</v>
      </c>
      <c r="G70" s="28">
        <f>SUM(H70+J70)</f>
        <v>0</v>
      </c>
      <c r="H70" s="45"/>
      <c r="I70" s="27"/>
      <c r="J70" s="30"/>
      <c r="K70" s="170"/>
      <c r="L70" s="162" t="s">
        <v>231</v>
      </c>
      <c r="M70" s="162"/>
      <c r="N70" s="162"/>
    </row>
    <row r="71" spans="1:14" ht="25.5" hidden="1" customHeight="1" x14ac:dyDescent="0.2">
      <c r="A71" s="160"/>
      <c r="B71" s="160"/>
      <c r="C71" s="160"/>
      <c r="D71" s="160"/>
      <c r="E71" s="160"/>
      <c r="F71" s="31" t="s">
        <v>135</v>
      </c>
      <c r="G71" s="28">
        <f t="shared" ref="G71:G77" si="12">SUM(H71+J71)</f>
        <v>0</v>
      </c>
      <c r="H71" s="46">
        <f>SUM(H70)</f>
        <v>0</v>
      </c>
      <c r="I71" s="46">
        <f>SUM(I70)</f>
        <v>0</v>
      </c>
      <c r="J71" s="46">
        <f>SUM(J70)</f>
        <v>0</v>
      </c>
      <c r="K71" s="170"/>
      <c r="L71" s="162"/>
      <c r="M71" s="162"/>
      <c r="N71" s="162"/>
    </row>
    <row r="72" spans="1:14" ht="12.75" hidden="1" customHeight="1" x14ac:dyDescent="0.2">
      <c r="A72" s="160"/>
      <c r="B72" s="27"/>
      <c r="C72" s="36"/>
      <c r="D72" s="160"/>
      <c r="E72" s="36"/>
      <c r="F72" s="27"/>
      <c r="G72" s="28">
        <f t="shared" si="12"/>
        <v>0</v>
      </c>
      <c r="H72" s="45"/>
      <c r="I72" s="27"/>
      <c r="J72" s="27"/>
      <c r="K72" s="47"/>
      <c r="L72" s="163"/>
      <c r="M72" s="163"/>
      <c r="N72" s="163"/>
    </row>
    <row r="73" spans="1:14" ht="38.25" hidden="1" customHeight="1" x14ac:dyDescent="0.2">
      <c r="A73" s="160"/>
      <c r="B73" s="27"/>
      <c r="C73" s="36"/>
      <c r="D73" s="160"/>
      <c r="E73" s="36"/>
      <c r="F73" s="31" t="s">
        <v>135</v>
      </c>
      <c r="G73" s="28">
        <f t="shared" si="12"/>
        <v>0</v>
      </c>
      <c r="H73" s="46">
        <f>SUM(H72)</f>
        <v>0</v>
      </c>
      <c r="I73" s="46">
        <f>SUM(I72)</f>
        <v>0</v>
      </c>
      <c r="J73" s="46">
        <f>SUM(J72)</f>
        <v>0</v>
      </c>
      <c r="K73" s="47"/>
      <c r="L73" s="163"/>
      <c r="M73" s="163"/>
      <c r="N73" s="163"/>
    </row>
    <row r="74" spans="1:14" ht="12.75" hidden="1" customHeight="1" x14ac:dyDescent="0.2">
      <c r="A74" s="160"/>
      <c r="B74" s="27"/>
      <c r="C74" s="36"/>
      <c r="D74" s="160"/>
      <c r="E74" s="36"/>
      <c r="F74" s="27"/>
      <c r="G74" s="28">
        <f t="shared" si="12"/>
        <v>0</v>
      </c>
      <c r="H74" s="45"/>
      <c r="I74" s="27"/>
      <c r="J74" s="27"/>
      <c r="K74" s="47"/>
      <c r="L74" s="163"/>
      <c r="M74" s="163"/>
      <c r="N74" s="163"/>
    </row>
    <row r="75" spans="1:14" ht="12.75" hidden="1" customHeight="1" x14ac:dyDescent="0.2">
      <c r="A75" s="160"/>
      <c r="B75" s="27"/>
      <c r="C75" s="36"/>
      <c r="D75" s="160"/>
      <c r="E75" s="36"/>
      <c r="F75" s="31" t="s">
        <v>135</v>
      </c>
      <c r="G75" s="28">
        <f t="shared" si="12"/>
        <v>0</v>
      </c>
      <c r="H75" s="46">
        <f>SUM(H74)</f>
        <v>0</v>
      </c>
      <c r="I75" s="46">
        <f>SUM(I74)</f>
        <v>0</v>
      </c>
      <c r="J75" s="46">
        <f>SUM(J74)</f>
        <v>0</v>
      </c>
      <c r="K75" s="47"/>
      <c r="L75" s="163"/>
      <c r="M75" s="163"/>
      <c r="N75" s="163"/>
    </row>
    <row r="76" spans="1:14" ht="12.75" hidden="1" customHeight="1" x14ac:dyDescent="0.2">
      <c r="A76" s="169" t="s">
        <v>189</v>
      </c>
      <c r="B76" s="169"/>
      <c r="C76" s="169"/>
      <c r="D76" s="169"/>
      <c r="E76" s="169"/>
      <c r="F76" s="169"/>
      <c r="G76" s="38">
        <f t="shared" si="12"/>
        <v>0</v>
      </c>
      <c r="H76" s="38">
        <f>SUM(H71+H73+H75)</f>
        <v>0</v>
      </c>
      <c r="I76" s="38">
        <f>SUM(I71+I73)</f>
        <v>0</v>
      </c>
      <c r="J76" s="38">
        <f>SUM(J71+J73)</f>
        <v>0</v>
      </c>
      <c r="K76" s="170"/>
      <c r="L76" s="186"/>
      <c r="M76" s="186"/>
      <c r="N76" s="186"/>
    </row>
    <row r="77" spans="1:14" ht="12.75" hidden="1" customHeight="1" x14ac:dyDescent="0.2">
      <c r="A77" s="169" t="s">
        <v>121</v>
      </c>
      <c r="B77" s="169"/>
      <c r="C77" s="169"/>
      <c r="D77" s="169"/>
      <c r="E77" s="169"/>
      <c r="F77" s="169"/>
      <c r="G77" s="38">
        <f t="shared" si="12"/>
        <v>0</v>
      </c>
      <c r="H77" s="38">
        <f>SUM(H71+H73+H75)</f>
        <v>0</v>
      </c>
      <c r="I77" s="38">
        <f>SUM(I71+I73+I75)</f>
        <v>0</v>
      </c>
      <c r="J77" s="38">
        <f>SUM(J71+J73+J75)</f>
        <v>0</v>
      </c>
      <c r="K77" s="170"/>
      <c r="L77" s="186"/>
      <c r="M77" s="186"/>
      <c r="N77" s="186"/>
    </row>
    <row r="78" spans="1:14" ht="12.75" hidden="1" customHeight="1" x14ac:dyDescent="0.2">
      <c r="A78" s="171" t="s">
        <v>422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1:14" ht="12.75" hidden="1" customHeight="1" x14ac:dyDescent="0.2">
      <c r="A79" s="160" t="s">
        <v>6</v>
      </c>
      <c r="B79" s="160" t="s">
        <v>336</v>
      </c>
      <c r="C79" s="160" t="s">
        <v>182</v>
      </c>
      <c r="D79" s="160" t="s">
        <v>16</v>
      </c>
      <c r="E79" s="160" t="s">
        <v>17</v>
      </c>
      <c r="F79" s="27" t="s">
        <v>20</v>
      </c>
      <c r="G79" s="28">
        <f>SUM(H79+J79)</f>
        <v>0</v>
      </c>
      <c r="H79" s="45"/>
      <c r="I79" s="27"/>
      <c r="J79" s="30"/>
      <c r="K79" s="170" t="s">
        <v>14</v>
      </c>
      <c r="L79" s="162" t="s">
        <v>434</v>
      </c>
      <c r="M79" s="162"/>
      <c r="N79" s="162"/>
    </row>
    <row r="80" spans="1:14" ht="12.75" hidden="1" customHeight="1" x14ac:dyDescent="0.2">
      <c r="A80" s="160"/>
      <c r="B80" s="160"/>
      <c r="C80" s="160"/>
      <c r="D80" s="160"/>
      <c r="E80" s="160"/>
      <c r="F80" s="27" t="s">
        <v>34</v>
      </c>
      <c r="G80" s="28">
        <f>SUM(H80+J80)</f>
        <v>0</v>
      </c>
      <c r="H80" s="45"/>
      <c r="I80" s="27"/>
      <c r="J80" s="30"/>
      <c r="K80" s="170"/>
      <c r="L80" s="162"/>
      <c r="M80" s="162"/>
      <c r="N80" s="162"/>
    </row>
    <row r="81" spans="1:14" ht="12.75" hidden="1" customHeight="1" x14ac:dyDescent="0.2">
      <c r="A81" s="160"/>
      <c r="B81" s="160"/>
      <c r="C81" s="160"/>
      <c r="D81" s="160"/>
      <c r="E81" s="160"/>
      <c r="F81" s="31" t="s">
        <v>135</v>
      </c>
      <c r="G81" s="28">
        <f t="shared" ref="G81:G82" si="13">SUM(H81+J81)</f>
        <v>0</v>
      </c>
      <c r="H81" s="46">
        <f>SUM(H79+H80)</f>
        <v>0</v>
      </c>
      <c r="I81" s="46">
        <f t="shared" ref="I81:J81" si="14">SUM(I79+I80)</f>
        <v>0</v>
      </c>
      <c r="J81" s="46">
        <f t="shared" si="14"/>
        <v>0</v>
      </c>
      <c r="K81" s="170"/>
      <c r="L81" s="162"/>
      <c r="M81" s="162"/>
      <c r="N81" s="162"/>
    </row>
    <row r="82" spans="1:14" ht="12.75" hidden="1" customHeight="1" x14ac:dyDescent="0.2">
      <c r="A82" s="199" t="s">
        <v>423</v>
      </c>
      <c r="B82" s="199"/>
      <c r="C82" s="199"/>
      <c r="D82" s="199"/>
      <c r="E82" s="199"/>
      <c r="F82" s="199"/>
      <c r="G82" s="48">
        <f t="shared" si="13"/>
        <v>0</v>
      </c>
      <c r="H82" s="48">
        <f>SUM(H81)</f>
        <v>0</v>
      </c>
      <c r="I82" s="48">
        <f t="shared" ref="I82:J82" si="15">SUM(I81)</f>
        <v>0</v>
      </c>
      <c r="J82" s="48">
        <f t="shared" si="15"/>
        <v>0</v>
      </c>
      <c r="K82" s="49"/>
      <c r="L82" s="186"/>
      <c r="M82" s="186"/>
      <c r="N82" s="186"/>
    </row>
    <row r="83" spans="1:14" ht="21" customHeight="1" x14ac:dyDescent="0.2">
      <c r="A83" s="171" t="s">
        <v>170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1:14" ht="12.75" hidden="1" customHeight="1" x14ac:dyDescent="0.2">
      <c r="A84" s="160" t="s">
        <v>6</v>
      </c>
      <c r="B84" s="160" t="s">
        <v>292</v>
      </c>
      <c r="C84" s="36" t="s">
        <v>114</v>
      </c>
      <c r="D84" s="160" t="s">
        <v>290</v>
      </c>
      <c r="E84" s="160" t="s">
        <v>291</v>
      </c>
      <c r="F84" s="160" t="s">
        <v>139</v>
      </c>
      <c r="G84" s="28">
        <f t="shared" ref="G84:G98" si="16">SUM(H84+J84)</f>
        <v>0</v>
      </c>
      <c r="H84" s="34"/>
      <c r="I84" s="27"/>
      <c r="J84" s="30"/>
      <c r="K84" s="30"/>
      <c r="L84" s="162"/>
      <c r="M84" s="162"/>
      <c r="N84" s="162"/>
    </row>
    <row r="85" spans="1:14" ht="12.75" hidden="1" customHeight="1" x14ac:dyDescent="0.2">
      <c r="A85" s="160"/>
      <c r="B85" s="160"/>
      <c r="C85" s="36"/>
      <c r="D85" s="160"/>
      <c r="E85" s="160"/>
      <c r="F85" s="160"/>
      <c r="G85" s="28">
        <f t="shared" si="16"/>
        <v>0</v>
      </c>
      <c r="H85" s="34"/>
      <c r="I85" s="27"/>
      <c r="J85" s="30"/>
      <c r="K85" s="30"/>
      <c r="L85" s="162"/>
      <c r="M85" s="162"/>
      <c r="N85" s="162"/>
    </row>
    <row r="86" spans="1:14" ht="12.75" hidden="1" customHeight="1" x14ac:dyDescent="0.2">
      <c r="A86" s="160"/>
      <c r="B86" s="160"/>
      <c r="C86" s="36"/>
      <c r="D86" s="160"/>
      <c r="E86" s="160"/>
      <c r="F86" s="160"/>
      <c r="G86" s="28">
        <f t="shared" si="16"/>
        <v>0</v>
      </c>
      <c r="H86" s="34"/>
      <c r="I86" s="27"/>
      <c r="J86" s="30"/>
      <c r="K86" s="30"/>
      <c r="L86" s="162"/>
      <c r="M86" s="162"/>
      <c r="N86" s="162"/>
    </row>
    <row r="87" spans="1:14" ht="12.75" hidden="1" customHeight="1" x14ac:dyDescent="0.2">
      <c r="A87" s="160"/>
      <c r="B87" s="160"/>
      <c r="C87" s="36"/>
      <c r="D87" s="160"/>
      <c r="E87" s="160"/>
      <c r="F87" s="160" t="s">
        <v>98</v>
      </c>
      <c r="G87" s="28">
        <f t="shared" si="16"/>
        <v>0</v>
      </c>
      <c r="H87" s="34"/>
      <c r="I87" s="27"/>
      <c r="J87" s="30"/>
      <c r="K87" s="30"/>
      <c r="L87" s="162"/>
      <c r="M87" s="162"/>
      <c r="N87" s="162"/>
    </row>
    <row r="88" spans="1:14" ht="12.75" hidden="1" customHeight="1" x14ac:dyDescent="0.2">
      <c r="A88" s="160"/>
      <c r="B88" s="160"/>
      <c r="C88" s="36"/>
      <c r="D88" s="160"/>
      <c r="E88" s="160"/>
      <c r="F88" s="160"/>
      <c r="G88" s="28">
        <f t="shared" si="16"/>
        <v>0</v>
      </c>
      <c r="H88" s="34"/>
      <c r="I88" s="27"/>
      <c r="J88" s="30"/>
      <c r="K88" s="30"/>
      <c r="L88" s="162"/>
      <c r="M88" s="162"/>
      <c r="N88" s="162"/>
    </row>
    <row r="89" spans="1:14" ht="12.75" hidden="1" customHeight="1" x14ac:dyDescent="0.2">
      <c r="A89" s="160"/>
      <c r="B89" s="160"/>
      <c r="C89" s="36"/>
      <c r="D89" s="160"/>
      <c r="E89" s="160"/>
      <c r="F89" s="160"/>
      <c r="G89" s="28">
        <f t="shared" si="16"/>
        <v>0</v>
      </c>
      <c r="H89" s="34"/>
      <c r="I89" s="27"/>
      <c r="J89" s="30"/>
      <c r="K89" s="157"/>
      <c r="L89" s="162"/>
      <c r="M89" s="162"/>
      <c r="N89" s="162"/>
    </row>
    <row r="90" spans="1:14" ht="12.75" hidden="1" customHeight="1" x14ac:dyDescent="0.2">
      <c r="A90" s="160"/>
      <c r="B90" s="160"/>
      <c r="C90" s="36"/>
      <c r="D90" s="160"/>
      <c r="E90" s="160"/>
      <c r="F90" s="31" t="s">
        <v>135</v>
      </c>
      <c r="G90" s="28">
        <f t="shared" si="16"/>
        <v>0</v>
      </c>
      <c r="H90" s="28">
        <f>SUM(H84:H89)</f>
        <v>0</v>
      </c>
      <c r="I90" s="28">
        <f t="shared" ref="I90:J90" si="17">SUM(I84:I89)</f>
        <v>0</v>
      </c>
      <c r="J90" s="28">
        <f t="shared" si="17"/>
        <v>0</v>
      </c>
      <c r="K90" s="157"/>
      <c r="L90" s="162"/>
      <c r="M90" s="162"/>
      <c r="N90" s="162"/>
    </row>
    <row r="91" spans="1:14" ht="12.75" hidden="1" customHeight="1" x14ac:dyDescent="0.2">
      <c r="A91" s="160" t="s">
        <v>6</v>
      </c>
      <c r="B91" s="160" t="s">
        <v>471</v>
      </c>
      <c r="C91" s="84" t="s">
        <v>114</v>
      </c>
      <c r="D91" s="160" t="s">
        <v>472</v>
      </c>
      <c r="E91" s="160" t="s">
        <v>165</v>
      </c>
      <c r="F91" s="89" t="s">
        <v>22</v>
      </c>
      <c r="G91" s="28">
        <f t="shared" si="16"/>
        <v>0</v>
      </c>
      <c r="H91" s="34"/>
      <c r="I91" s="34"/>
      <c r="J91" s="34"/>
      <c r="K91" s="126" t="s">
        <v>15</v>
      </c>
      <c r="L91" s="159" t="s">
        <v>468</v>
      </c>
      <c r="M91" s="159"/>
      <c r="N91" s="159"/>
    </row>
    <row r="92" spans="1:14" ht="12.75" hidden="1" customHeight="1" x14ac:dyDescent="0.2">
      <c r="A92" s="160"/>
      <c r="B92" s="160"/>
      <c r="C92" s="86"/>
      <c r="D92" s="160"/>
      <c r="E92" s="160"/>
      <c r="F92" s="32"/>
      <c r="G92" s="28">
        <f t="shared" si="16"/>
        <v>0</v>
      </c>
      <c r="H92" s="34"/>
      <c r="I92" s="34"/>
      <c r="J92" s="34"/>
      <c r="K92" s="93"/>
      <c r="L92" s="159"/>
      <c r="M92" s="159"/>
      <c r="N92" s="159"/>
    </row>
    <row r="93" spans="1:14" ht="18" hidden="1" customHeight="1" x14ac:dyDescent="0.2">
      <c r="A93" s="160"/>
      <c r="B93" s="160"/>
      <c r="C93" s="86"/>
      <c r="D93" s="160"/>
      <c r="E93" s="160"/>
      <c r="F93" s="31" t="s">
        <v>135</v>
      </c>
      <c r="G93" s="28">
        <f t="shared" si="16"/>
        <v>0</v>
      </c>
      <c r="H93" s="28">
        <f>SUM(H91:H92)</f>
        <v>0</v>
      </c>
      <c r="I93" s="28">
        <f t="shared" ref="I93:J93" si="18">SUM(I91:I92)</f>
        <v>0</v>
      </c>
      <c r="J93" s="28">
        <f t="shared" si="18"/>
        <v>0</v>
      </c>
      <c r="K93" s="93"/>
      <c r="L93" s="159"/>
      <c r="M93" s="159"/>
      <c r="N93" s="159"/>
    </row>
    <row r="94" spans="1:14" ht="12.75" hidden="1" customHeight="1" x14ac:dyDescent="0.2">
      <c r="A94" s="160" t="s">
        <v>6</v>
      </c>
      <c r="B94" s="160" t="s">
        <v>504</v>
      </c>
      <c r="C94" s="149" t="s">
        <v>114</v>
      </c>
      <c r="D94" s="160" t="s">
        <v>503</v>
      </c>
      <c r="E94" s="148" t="s">
        <v>26</v>
      </c>
      <c r="F94" s="116" t="s">
        <v>24</v>
      </c>
      <c r="G94" s="28">
        <f t="shared" si="16"/>
        <v>0</v>
      </c>
      <c r="H94" s="34"/>
      <c r="I94" s="117"/>
      <c r="J94" s="33"/>
      <c r="K94" s="152" t="s">
        <v>15</v>
      </c>
      <c r="L94" s="159" t="s">
        <v>505</v>
      </c>
      <c r="M94" s="159"/>
      <c r="N94" s="159"/>
    </row>
    <row r="95" spans="1:14" ht="12.75" hidden="1" customHeight="1" x14ac:dyDescent="0.2">
      <c r="A95" s="160"/>
      <c r="B95" s="160"/>
      <c r="C95" s="149"/>
      <c r="D95" s="160"/>
      <c r="E95" s="149"/>
      <c r="F95" s="116" t="s">
        <v>9</v>
      </c>
      <c r="G95" s="28">
        <f t="shared" si="16"/>
        <v>0</v>
      </c>
      <c r="H95" s="34"/>
      <c r="I95" s="33"/>
      <c r="J95" s="33"/>
      <c r="K95" s="152"/>
      <c r="L95" s="159"/>
      <c r="M95" s="159"/>
      <c r="N95" s="159"/>
    </row>
    <row r="96" spans="1:14" ht="24.75" hidden="1" customHeight="1" x14ac:dyDescent="0.2">
      <c r="A96" s="160"/>
      <c r="B96" s="160"/>
      <c r="C96" s="149"/>
      <c r="D96" s="160"/>
      <c r="E96" s="149"/>
      <c r="F96" s="31" t="s">
        <v>135</v>
      </c>
      <c r="G96" s="28">
        <f t="shared" si="16"/>
        <v>0</v>
      </c>
      <c r="H96" s="28">
        <f>SUM(H94+H95)</f>
        <v>0</v>
      </c>
      <c r="I96" s="28">
        <f t="shared" ref="I96:J96" si="19">SUM(I94+I95)</f>
        <v>0</v>
      </c>
      <c r="J96" s="28">
        <f t="shared" si="19"/>
        <v>0</v>
      </c>
      <c r="K96" s="152"/>
      <c r="L96" s="159"/>
      <c r="M96" s="159"/>
      <c r="N96" s="159"/>
    </row>
    <row r="97" spans="1:14" ht="12.75" hidden="1" customHeight="1" x14ac:dyDescent="0.2">
      <c r="A97" s="160" t="s">
        <v>10</v>
      </c>
      <c r="B97" s="160" t="s">
        <v>297</v>
      </c>
      <c r="C97" s="149"/>
      <c r="D97" s="160" t="s">
        <v>267</v>
      </c>
      <c r="E97" s="149"/>
      <c r="F97" s="116" t="s">
        <v>24</v>
      </c>
      <c r="G97" s="28">
        <f t="shared" si="16"/>
        <v>0</v>
      </c>
      <c r="H97" s="34"/>
      <c r="I97" s="34"/>
      <c r="J97" s="34"/>
      <c r="K97" s="152"/>
      <c r="L97" s="159" t="s">
        <v>269</v>
      </c>
      <c r="M97" s="159"/>
      <c r="N97" s="159"/>
    </row>
    <row r="98" spans="1:14" ht="12.75" hidden="1" customHeight="1" x14ac:dyDescent="0.2">
      <c r="A98" s="160"/>
      <c r="B98" s="160"/>
      <c r="C98" s="149"/>
      <c r="D98" s="160"/>
      <c r="E98" s="149"/>
      <c r="F98" s="116" t="s">
        <v>9</v>
      </c>
      <c r="G98" s="28">
        <f t="shared" si="16"/>
        <v>0</v>
      </c>
      <c r="H98" s="34"/>
      <c r="I98" s="34"/>
      <c r="J98" s="34"/>
      <c r="K98" s="152"/>
      <c r="L98" s="159"/>
      <c r="M98" s="159"/>
      <c r="N98" s="159"/>
    </row>
    <row r="99" spans="1:14" ht="12.75" hidden="1" customHeight="1" x14ac:dyDescent="0.2">
      <c r="A99" s="160"/>
      <c r="B99" s="160"/>
      <c r="C99" s="149"/>
      <c r="D99" s="160"/>
      <c r="E99" s="149"/>
      <c r="F99" s="31" t="s">
        <v>135</v>
      </c>
      <c r="G99" s="28">
        <f t="shared" ref="G99:G111" si="20">SUM(H99+J99)</f>
        <v>0</v>
      </c>
      <c r="H99" s="28">
        <f>SUM(H97:H98)</f>
        <v>0</v>
      </c>
      <c r="I99" s="28">
        <f t="shared" ref="I99:J99" si="21">SUM(I97:I98)</f>
        <v>0</v>
      </c>
      <c r="J99" s="28">
        <f t="shared" si="21"/>
        <v>0</v>
      </c>
      <c r="K99" s="152"/>
      <c r="L99" s="159"/>
      <c r="M99" s="159"/>
      <c r="N99" s="159"/>
    </row>
    <row r="100" spans="1:14" ht="12.75" hidden="1" customHeight="1" x14ac:dyDescent="0.2">
      <c r="A100" s="160" t="s">
        <v>19</v>
      </c>
      <c r="B100" s="160" t="s">
        <v>331</v>
      </c>
      <c r="C100" s="149"/>
      <c r="D100" s="160" t="s">
        <v>198</v>
      </c>
      <c r="E100" s="149"/>
      <c r="F100" s="116" t="s">
        <v>24</v>
      </c>
      <c r="G100" s="28">
        <f t="shared" si="20"/>
        <v>0</v>
      </c>
      <c r="H100" s="34"/>
      <c r="I100" s="34"/>
      <c r="J100" s="33"/>
      <c r="K100" s="152"/>
      <c r="L100" s="159" t="s">
        <v>196</v>
      </c>
      <c r="M100" s="159"/>
      <c r="N100" s="159"/>
    </row>
    <row r="101" spans="1:14" ht="12.75" hidden="1" customHeight="1" x14ac:dyDescent="0.2">
      <c r="A101" s="160"/>
      <c r="B101" s="160"/>
      <c r="C101" s="149"/>
      <c r="D101" s="160"/>
      <c r="E101" s="149"/>
      <c r="F101" s="116" t="s">
        <v>9</v>
      </c>
      <c r="G101" s="28">
        <f t="shared" si="20"/>
        <v>0</v>
      </c>
      <c r="H101" s="34"/>
      <c r="I101" s="34"/>
      <c r="J101" s="33"/>
      <c r="K101" s="152"/>
      <c r="L101" s="159"/>
      <c r="M101" s="159"/>
      <c r="N101" s="159"/>
    </row>
    <row r="102" spans="1:14" ht="12.75" hidden="1" customHeight="1" x14ac:dyDescent="0.2">
      <c r="A102" s="160"/>
      <c r="B102" s="160"/>
      <c r="C102" s="149"/>
      <c r="D102" s="160"/>
      <c r="E102" s="149"/>
      <c r="F102" s="31" t="s">
        <v>135</v>
      </c>
      <c r="G102" s="28">
        <f t="shared" si="20"/>
        <v>0</v>
      </c>
      <c r="H102" s="28">
        <f>SUM(H100:H101)</f>
        <v>0</v>
      </c>
      <c r="I102" s="28">
        <f t="shared" ref="I102:J102" si="22">SUM(I100:I101)</f>
        <v>0</v>
      </c>
      <c r="J102" s="28">
        <f t="shared" si="22"/>
        <v>0</v>
      </c>
      <c r="K102" s="152"/>
      <c r="L102" s="159"/>
      <c r="M102" s="159"/>
      <c r="N102" s="159"/>
    </row>
    <row r="103" spans="1:14" ht="12.75" hidden="1" customHeight="1" x14ac:dyDescent="0.2">
      <c r="A103" s="160" t="s">
        <v>56</v>
      </c>
      <c r="B103" s="160" t="s">
        <v>298</v>
      </c>
      <c r="C103" s="149"/>
      <c r="D103" s="160" t="s">
        <v>199</v>
      </c>
      <c r="E103" s="149"/>
      <c r="F103" s="116" t="s">
        <v>24</v>
      </c>
      <c r="G103" s="28">
        <f t="shared" si="20"/>
        <v>0</v>
      </c>
      <c r="H103" s="120"/>
      <c r="I103" s="120"/>
      <c r="J103" s="33"/>
      <c r="K103" s="152"/>
      <c r="L103" s="159" t="s">
        <v>197</v>
      </c>
      <c r="M103" s="159"/>
      <c r="N103" s="159"/>
    </row>
    <row r="104" spans="1:14" ht="12.75" hidden="1" customHeight="1" x14ac:dyDescent="0.2">
      <c r="A104" s="160"/>
      <c r="B104" s="160"/>
      <c r="C104" s="149"/>
      <c r="D104" s="160"/>
      <c r="E104" s="149"/>
      <c r="F104" s="116" t="s">
        <v>9</v>
      </c>
      <c r="G104" s="28">
        <f t="shared" si="20"/>
        <v>0</v>
      </c>
      <c r="H104" s="120"/>
      <c r="I104" s="120"/>
      <c r="J104" s="33"/>
      <c r="K104" s="152"/>
      <c r="L104" s="159"/>
      <c r="M104" s="159"/>
      <c r="N104" s="159"/>
    </row>
    <row r="105" spans="1:14" ht="12.75" hidden="1" customHeight="1" x14ac:dyDescent="0.2">
      <c r="A105" s="160"/>
      <c r="B105" s="160"/>
      <c r="C105" s="149"/>
      <c r="D105" s="160"/>
      <c r="E105" s="149"/>
      <c r="F105" s="32"/>
      <c r="G105" s="28">
        <f t="shared" si="20"/>
        <v>0</v>
      </c>
      <c r="H105" s="34"/>
      <c r="I105" s="34"/>
      <c r="J105" s="33"/>
      <c r="K105" s="152"/>
      <c r="L105" s="159"/>
      <c r="M105" s="159"/>
      <c r="N105" s="159"/>
    </row>
    <row r="106" spans="1:14" ht="12.75" hidden="1" customHeight="1" x14ac:dyDescent="0.2">
      <c r="A106" s="160"/>
      <c r="B106" s="160"/>
      <c r="C106" s="149"/>
      <c r="D106" s="160"/>
      <c r="E106" s="149"/>
      <c r="F106" s="31" t="s">
        <v>135</v>
      </c>
      <c r="G106" s="28">
        <f t="shared" si="20"/>
        <v>0</v>
      </c>
      <c r="H106" s="28">
        <f>SUM(H103:H105)</f>
        <v>0</v>
      </c>
      <c r="I106" s="28">
        <f>SUM(I103:I105)</f>
        <v>0</v>
      </c>
      <c r="J106" s="28">
        <f>SUM(J103:J105)</f>
        <v>0</v>
      </c>
      <c r="K106" s="152"/>
      <c r="L106" s="159"/>
      <c r="M106" s="159"/>
      <c r="N106" s="159"/>
    </row>
    <row r="107" spans="1:14" ht="12.75" hidden="1" customHeight="1" x14ac:dyDescent="0.2">
      <c r="A107" s="160" t="s">
        <v>57</v>
      </c>
      <c r="B107" s="160" t="s">
        <v>332</v>
      </c>
      <c r="C107" s="149"/>
      <c r="D107" s="160" t="s">
        <v>192</v>
      </c>
      <c r="E107" s="149"/>
      <c r="F107" s="116" t="s">
        <v>24</v>
      </c>
      <c r="G107" s="28">
        <f t="shared" si="20"/>
        <v>0</v>
      </c>
      <c r="H107" s="34"/>
      <c r="I107" s="34"/>
      <c r="J107" s="34"/>
      <c r="K107" s="152"/>
      <c r="L107" s="159" t="s">
        <v>193</v>
      </c>
      <c r="M107" s="159"/>
      <c r="N107" s="159"/>
    </row>
    <row r="108" spans="1:14" ht="12.75" hidden="1" customHeight="1" x14ac:dyDescent="0.2">
      <c r="A108" s="160"/>
      <c r="B108" s="160"/>
      <c r="C108" s="149"/>
      <c r="D108" s="160"/>
      <c r="E108" s="149"/>
      <c r="F108" s="116" t="s">
        <v>9</v>
      </c>
      <c r="G108" s="28">
        <f t="shared" si="20"/>
        <v>0</v>
      </c>
      <c r="H108" s="34"/>
      <c r="I108" s="34"/>
      <c r="J108" s="34"/>
      <c r="K108" s="152"/>
      <c r="L108" s="159"/>
      <c r="M108" s="159"/>
      <c r="N108" s="159"/>
    </row>
    <row r="109" spans="1:14" ht="12.75" hidden="1" customHeight="1" x14ac:dyDescent="0.2">
      <c r="A109" s="160"/>
      <c r="B109" s="160"/>
      <c r="C109" s="149"/>
      <c r="D109" s="160"/>
      <c r="E109" s="149"/>
      <c r="F109" s="32"/>
      <c r="G109" s="28">
        <f t="shared" si="20"/>
        <v>0</v>
      </c>
      <c r="H109" s="34"/>
      <c r="I109" s="33"/>
      <c r="J109" s="34"/>
      <c r="K109" s="152"/>
      <c r="L109" s="159"/>
      <c r="M109" s="159"/>
      <c r="N109" s="159"/>
    </row>
    <row r="110" spans="1:14" ht="12.75" hidden="1" customHeight="1" x14ac:dyDescent="0.2">
      <c r="A110" s="160"/>
      <c r="B110" s="160"/>
      <c r="C110" s="150"/>
      <c r="D110" s="160"/>
      <c r="E110" s="150"/>
      <c r="F110" s="31" t="s">
        <v>135</v>
      </c>
      <c r="G110" s="28">
        <f t="shared" si="20"/>
        <v>0</v>
      </c>
      <c r="H110" s="28">
        <f>SUM(H107:H109)</f>
        <v>0</v>
      </c>
      <c r="I110" s="28">
        <f>SUM(I107:I109)</f>
        <v>0</v>
      </c>
      <c r="J110" s="28">
        <f>SUM(J107:J109)</f>
        <v>0</v>
      </c>
      <c r="K110" s="153"/>
      <c r="L110" s="159"/>
      <c r="M110" s="159"/>
      <c r="N110" s="159"/>
    </row>
    <row r="111" spans="1:14" ht="12.75" hidden="1" customHeight="1" x14ac:dyDescent="0.2">
      <c r="A111" s="160" t="s">
        <v>58</v>
      </c>
      <c r="B111" s="160" t="s">
        <v>333</v>
      </c>
      <c r="C111" s="84" t="s">
        <v>114</v>
      </c>
      <c r="D111" s="160" t="s">
        <v>201</v>
      </c>
      <c r="E111" s="84" t="s">
        <v>26</v>
      </c>
      <c r="F111" s="116" t="s">
        <v>24</v>
      </c>
      <c r="G111" s="28">
        <f t="shared" si="20"/>
        <v>0</v>
      </c>
      <c r="H111" s="34"/>
      <c r="I111" s="34"/>
      <c r="J111" s="33"/>
      <c r="K111" s="126" t="s">
        <v>15</v>
      </c>
      <c r="L111" s="159" t="s">
        <v>200</v>
      </c>
      <c r="M111" s="159"/>
      <c r="N111" s="159"/>
    </row>
    <row r="112" spans="1:14" ht="12.75" hidden="1" customHeight="1" x14ac:dyDescent="0.2">
      <c r="A112" s="160"/>
      <c r="B112" s="160"/>
      <c r="C112" s="86"/>
      <c r="D112" s="160"/>
      <c r="E112" s="86"/>
      <c r="F112" s="116" t="s">
        <v>9</v>
      </c>
      <c r="G112" s="28">
        <f t="shared" ref="G112:G139" si="23">SUM(H112+J112)</f>
        <v>0</v>
      </c>
      <c r="H112" s="34"/>
      <c r="I112" s="27"/>
      <c r="J112" s="30"/>
      <c r="K112" s="93"/>
      <c r="L112" s="159"/>
      <c r="M112" s="159"/>
      <c r="N112" s="159"/>
    </row>
    <row r="113" spans="1:15" ht="12.75" hidden="1" customHeight="1" x14ac:dyDescent="0.2">
      <c r="A113" s="160"/>
      <c r="B113" s="160"/>
      <c r="C113" s="86"/>
      <c r="D113" s="160"/>
      <c r="E113" s="86"/>
      <c r="F113" s="31" t="s">
        <v>135</v>
      </c>
      <c r="G113" s="28">
        <f t="shared" si="23"/>
        <v>0</v>
      </c>
      <c r="H113" s="28">
        <f>SUM(H111+H112)</f>
        <v>0</v>
      </c>
      <c r="I113" s="28">
        <f>SUM(I111+I112)</f>
        <v>0</v>
      </c>
      <c r="J113" s="28">
        <f>SUM(J111+J112)</f>
        <v>0</v>
      </c>
      <c r="K113" s="93"/>
      <c r="L113" s="159"/>
      <c r="M113" s="159"/>
      <c r="N113" s="159"/>
    </row>
    <row r="114" spans="1:15" ht="12.75" hidden="1" customHeight="1" x14ac:dyDescent="0.2">
      <c r="A114" s="160" t="s">
        <v>59</v>
      </c>
      <c r="B114" s="160" t="s">
        <v>334</v>
      </c>
      <c r="C114" s="86"/>
      <c r="D114" s="160" t="s">
        <v>268</v>
      </c>
      <c r="E114" s="86"/>
      <c r="F114" s="116" t="s">
        <v>24</v>
      </c>
      <c r="G114" s="28">
        <f t="shared" si="23"/>
        <v>0</v>
      </c>
      <c r="H114" s="34"/>
      <c r="I114" s="34"/>
      <c r="J114" s="34"/>
      <c r="K114" s="93"/>
      <c r="L114" s="159" t="s">
        <v>271</v>
      </c>
      <c r="M114" s="159"/>
      <c r="N114" s="159"/>
    </row>
    <row r="115" spans="1:15" ht="12.75" hidden="1" customHeight="1" x14ac:dyDescent="0.2">
      <c r="A115" s="160"/>
      <c r="B115" s="160"/>
      <c r="C115" s="86"/>
      <c r="D115" s="160"/>
      <c r="E115" s="86"/>
      <c r="F115" s="116" t="s">
        <v>9</v>
      </c>
      <c r="G115" s="28">
        <f t="shared" si="23"/>
        <v>0</v>
      </c>
      <c r="H115" s="34"/>
      <c r="I115" s="34"/>
      <c r="J115" s="34"/>
      <c r="K115" s="93"/>
      <c r="L115" s="159"/>
      <c r="M115" s="159"/>
      <c r="N115" s="159"/>
    </row>
    <row r="116" spans="1:15" ht="12.75" hidden="1" customHeight="1" x14ac:dyDescent="0.2">
      <c r="A116" s="160"/>
      <c r="B116" s="160"/>
      <c r="C116" s="86"/>
      <c r="D116" s="160"/>
      <c r="E116" s="86"/>
      <c r="F116" s="31" t="s">
        <v>135</v>
      </c>
      <c r="G116" s="28">
        <f t="shared" si="23"/>
        <v>0</v>
      </c>
      <c r="H116" s="28">
        <f>SUM(H114:H115)</f>
        <v>0</v>
      </c>
      <c r="I116" s="28">
        <f t="shared" ref="I116:J116" si="24">SUM(I114:I115)</f>
        <v>0</v>
      </c>
      <c r="J116" s="28">
        <f t="shared" si="24"/>
        <v>0</v>
      </c>
      <c r="K116" s="93"/>
      <c r="L116" s="159"/>
      <c r="M116" s="159"/>
      <c r="N116" s="159"/>
    </row>
    <row r="117" spans="1:15" ht="12.75" hidden="1" customHeight="1" x14ac:dyDescent="0.2">
      <c r="A117" s="160" t="s">
        <v>60</v>
      </c>
      <c r="B117" s="160" t="s">
        <v>335</v>
      </c>
      <c r="C117" s="86"/>
      <c r="D117" s="160" t="s">
        <v>37</v>
      </c>
      <c r="E117" s="86"/>
      <c r="F117" s="116" t="s">
        <v>24</v>
      </c>
      <c r="G117" s="28">
        <f t="shared" si="23"/>
        <v>0</v>
      </c>
      <c r="H117" s="120"/>
      <c r="I117" s="121"/>
      <c r="J117" s="30"/>
      <c r="K117" s="93"/>
      <c r="L117" s="159" t="s">
        <v>270</v>
      </c>
      <c r="M117" s="159"/>
      <c r="N117" s="159"/>
    </row>
    <row r="118" spans="1:15" ht="12.75" hidden="1" customHeight="1" x14ac:dyDescent="0.2">
      <c r="A118" s="160"/>
      <c r="B118" s="160"/>
      <c r="C118" s="86"/>
      <c r="D118" s="160"/>
      <c r="E118" s="86"/>
      <c r="F118" s="116" t="s">
        <v>9</v>
      </c>
      <c r="G118" s="28">
        <f t="shared" si="23"/>
        <v>0</v>
      </c>
      <c r="H118" s="120"/>
      <c r="I118" s="121"/>
      <c r="J118" s="30"/>
      <c r="K118" s="93"/>
      <c r="L118" s="159"/>
      <c r="M118" s="159"/>
      <c r="N118" s="159"/>
    </row>
    <row r="119" spans="1:15" ht="12.75" hidden="1" customHeight="1" x14ac:dyDescent="0.2">
      <c r="A119" s="160"/>
      <c r="B119" s="160"/>
      <c r="C119" s="86"/>
      <c r="D119" s="160"/>
      <c r="E119" s="86"/>
      <c r="F119" s="31" t="s">
        <v>135</v>
      </c>
      <c r="G119" s="28">
        <f t="shared" si="23"/>
        <v>0</v>
      </c>
      <c r="H119" s="28">
        <f>SUM(H117:H118)</f>
        <v>0</v>
      </c>
      <c r="I119" s="28">
        <f t="shared" ref="I119:J119" si="25">SUM(I117:I118)</f>
        <v>0</v>
      </c>
      <c r="J119" s="28">
        <f t="shared" si="25"/>
        <v>0</v>
      </c>
      <c r="K119" s="93"/>
      <c r="L119" s="159"/>
      <c r="M119" s="159"/>
      <c r="N119" s="159"/>
      <c r="O119" s="1" t="s">
        <v>134</v>
      </c>
    </row>
    <row r="120" spans="1:15" ht="12.75" hidden="1" customHeight="1" x14ac:dyDescent="0.2">
      <c r="A120" s="160" t="s">
        <v>68</v>
      </c>
      <c r="B120" s="160" t="s">
        <v>296</v>
      </c>
      <c r="C120" s="86"/>
      <c r="D120" s="160" t="s">
        <v>203</v>
      </c>
      <c r="E120" s="86"/>
      <c r="F120" s="116" t="s">
        <v>24</v>
      </c>
      <c r="G120" s="28">
        <f t="shared" si="23"/>
        <v>0</v>
      </c>
      <c r="H120" s="30"/>
      <c r="I120" s="27"/>
      <c r="J120" s="27"/>
      <c r="K120" s="93"/>
      <c r="L120" s="159" t="s">
        <v>202</v>
      </c>
      <c r="M120" s="159"/>
      <c r="N120" s="159"/>
    </row>
    <row r="121" spans="1:15" ht="14.25" hidden="1" customHeight="1" x14ac:dyDescent="0.2">
      <c r="A121" s="160"/>
      <c r="B121" s="160"/>
      <c r="C121" s="86"/>
      <c r="D121" s="160"/>
      <c r="E121" s="86"/>
      <c r="F121" s="116" t="s">
        <v>9</v>
      </c>
      <c r="G121" s="28">
        <f t="shared" si="23"/>
        <v>0</v>
      </c>
      <c r="H121" s="30"/>
      <c r="I121" s="27"/>
      <c r="J121" s="30"/>
      <c r="K121" s="93"/>
      <c r="L121" s="159"/>
      <c r="M121" s="159"/>
      <c r="N121" s="159"/>
    </row>
    <row r="122" spans="1:15" ht="14.25" hidden="1" customHeight="1" x14ac:dyDescent="0.2">
      <c r="A122" s="160"/>
      <c r="B122" s="160"/>
      <c r="C122" s="86"/>
      <c r="D122" s="160"/>
      <c r="E122" s="86"/>
      <c r="F122" s="32"/>
      <c r="G122" s="28">
        <f t="shared" si="23"/>
        <v>0</v>
      </c>
      <c r="H122" s="30"/>
      <c r="I122" s="27"/>
      <c r="J122" s="27"/>
      <c r="K122" s="93"/>
      <c r="L122" s="159"/>
      <c r="M122" s="159"/>
      <c r="N122" s="159"/>
    </row>
    <row r="123" spans="1:15" ht="12.75" hidden="1" customHeight="1" x14ac:dyDescent="0.2">
      <c r="A123" s="160"/>
      <c r="B123" s="160"/>
      <c r="C123" s="86"/>
      <c r="D123" s="160"/>
      <c r="E123" s="86"/>
      <c r="F123" s="31" t="s">
        <v>135</v>
      </c>
      <c r="G123" s="28">
        <f t="shared" si="23"/>
        <v>0</v>
      </c>
      <c r="H123" s="28">
        <f>SUM(H120:H122)</f>
        <v>0</v>
      </c>
      <c r="I123" s="28">
        <f t="shared" ref="I123:J123" si="26">SUM(I120:I121)</f>
        <v>0</v>
      </c>
      <c r="J123" s="28">
        <f t="shared" si="26"/>
        <v>0</v>
      </c>
      <c r="K123" s="93"/>
      <c r="L123" s="159"/>
      <c r="M123" s="159"/>
      <c r="N123" s="159"/>
    </row>
    <row r="124" spans="1:15" ht="12.75" hidden="1" customHeight="1" x14ac:dyDescent="0.2">
      <c r="A124" s="160" t="s">
        <v>6</v>
      </c>
      <c r="B124" s="160" t="s">
        <v>500</v>
      </c>
      <c r="C124" s="86"/>
      <c r="D124" s="160" t="s">
        <v>501</v>
      </c>
      <c r="E124" s="86"/>
      <c r="F124" s="116" t="s">
        <v>24</v>
      </c>
      <c r="G124" s="28">
        <f t="shared" si="23"/>
        <v>0</v>
      </c>
      <c r="H124" s="34"/>
      <c r="I124" s="30"/>
      <c r="J124" s="96"/>
      <c r="K124" s="93"/>
      <c r="L124" s="159" t="s">
        <v>502</v>
      </c>
      <c r="M124" s="159"/>
      <c r="N124" s="159"/>
    </row>
    <row r="125" spans="1:15" ht="12.75" hidden="1" customHeight="1" x14ac:dyDescent="0.2">
      <c r="A125" s="160"/>
      <c r="B125" s="160"/>
      <c r="C125" s="86"/>
      <c r="D125" s="160"/>
      <c r="E125" s="86"/>
      <c r="F125" s="116" t="s">
        <v>9</v>
      </c>
      <c r="G125" s="28">
        <f t="shared" si="23"/>
        <v>0</v>
      </c>
      <c r="H125" s="34"/>
      <c r="I125" s="27"/>
      <c r="J125" s="27"/>
      <c r="K125" s="93"/>
      <c r="L125" s="159"/>
      <c r="M125" s="159"/>
      <c r="N125" s="159"/>
    </row>
    <row r="126" spans="1:15" ht="12.75" customHeight="1" x14ac:dyDescent="0.2">
      <c r="A126" s="160"/>
      <c r="B126" s="160"/>
      <c r="C126" s="148" t="s">
        <v>114</v>
      </c>
      <c r="D126" s="160"/>
      <c r="E126" s="148" t="s">
        <v>26</v>
      </c>
      <c r="F126" s="32" t="s">
        <v>27</v>
      </c>
      <c r="G126" s="28">
        <f t="shared" si="23"/>
        <v>5</v>
      </c>
      <c r="H126" s="34">
        <v>5</v>
      </c>
      <c r="I126" s="27"/>
      <c r="J126" s="27"/>
      <c r="K126" s="151" t="s">
        <v>15</v>
      </c>
      <c r="L126" s="159"/>
      <c r="M126" s="159"/>
      <c r="N126" s="159"/>
    </row>
    <row r="127" spans="1:15" ht="12.75" hidden="1" customHeight="1" x14ac:dyDescent="0.2">
      <c r="A127" s="160"/>
      <c r="B127" s="160"/>
      <c r="C127" s="149"/>
      <c r="D127" s="160"/>
      <c r="E127" s="149"/>
      <c r="F127" s="32" t="s">
        <v>11</v>
      </c>
      <c r="G127" s="28">
        <f t="shared" si="23"/>
        <v>0</v>
      </c>
      <c r="H127" s="34"/>
      <c r="I127" s="27"/>
      <c r="J127" s="27"/>
      <c r="K127" s="152"/>
      <c r="L127" s="159"/>
      <c r="M127" s="159"/>
      <c r="N127" s="159"/>
    </row>
    <row r="128" spans="1:15" ht="12.75" customHeight="1" x14ac:dyDescent="0.2">
      <c r="A128" s="160"/>
      <c r="B128" s="160"/>
      <c r="C128" s="149"/>
      <c r="D128" s="160"/>
      <c r="E128" s="150"/>
      <c r="F128" s="31" t="s">
        <v>135</v>
      </c>
      <c r="G128" s="28">
        <f t="shared" si="23"/>
        <v>5</v>
      </c>
      <c r="H128" s="28">
        <f>SUM(H124:H127)</f>
        <v>5</v>
      </c>
      <c r="I128" s="28">
        <f t="shared" ref="I128:J128" si="27">SUM(I124:I127)</f>
        <v>0</v>
      </c>
      <c r="J128" s="28">
        <f t="shared" si="27"/>
        <v>0</v>
      </c>
      <c r="K128" s="153"/>
      <c r="L128" s="159"/>
      <c r="M128" s="159"/>
      <c r="N128" s="159"/>
    </row>
    <row r="129" spans="1:15" ht="12.75" customHeight="1" x14ac:dyDescent="0.2">
      <c r="A129" s="160" t="s">
        <v>10</v>
      </c>
      <c r="B129" s="160" t="s">
        <v>293</v>
      </c>
      <c r="C129" s="149"/>
      <c r="D129" s="160" t="s">
        <v>554</v>
      </c>
      <c r="E129" s="148" t="s">
        <v>167</v>
      </c>
      <c r="F129" s="35" t="s">
        <v>11</v>
      </c>
      <c r="G129" s="28">
        <f t="shared" si="23"/>
        <v>-10</v>
      </c>
      <c r="H129" s="30">
        <v>-10</v>
      </c>
      <c r="I129" s="30"/>
      <c r="J129" s="87"/>
      <c r="K129" s="151" t="s">
        <v>14</v>
      </c>
      <c r="L129" s="159" t="s">
        <v>555</v>
      </c>
      <c r="M129" s="159"/>
      <c r="N129" s="159"/>
    </row>
    <row r="130" spans="1:15" ht="12.75" hidden="1" customHeight="1" x14ac:dyDescent="0.2">
      <c r="A130" s="160"/>
      <c r="B130" s="160"/>
      <c r="C130" s="149"/>
      <c r="D130" s="160"/>
      <c r="E130" s="149"/>
      <c r="F130" s="35" t="s">
        <v>9</v>
      </c>
      <c r="G130" s="28">
        <f t="shared" si="23"/>
        <v>0</v>
      </c>
      <c r="H130" s="27"/>
      <c r="I130" s="27"/>
      <c r="J130" s="27"/>
      <c r="K130" s="152"/>
      <c r="L130" s="159"/>
      <c r="M130" s="159"/>
      <c r="N130" s="159"/>
    </row>
    <row r="131" spans="1:15" ht="12.75" hidden="1" customHeight="1" x14ac:dyDescent="0.2">
      <c r="A131" s="160"/>
      <c r="B131" s="160"/>
      <c r="C131" s="149"/>
      <c r="D131" s="160"/>
      <c r="E131" s="149"/>
      <c r="F131" s="32"/>
      <c r="G131" s="28">
        <f t="shared" si="23"/>
        <v>0</v>
      </c>
      <c r="H131" s="30"/>
      <c r="I131" s="27"/>
      <c r="J131" s="27"/>
      <c r="K131" s="152"/>
      <c r="L131" s="159"/>
      <c r="M131" s="159"/>
      <c r="N131" s="159"/>
    </row>
    <row r="132" spans="1:15" ht="12.75" hidden="1" customHeight="1" x14ac:dyDescent="0.2">
      <c r="A132" s="160"/>
      <c r="B132" s="160"/>
      <c r="C132" s="149"/>
      <c r="D132" s="160"/>
      <c r="E132" s="149"/>
      <c r="F132" s="32"/>
      <c r="G132" s="28">
        <f t="shared" si="23"/>
        <v>0</v>
      </c>
      <c r="H132" s="27"/>
      <c r="I132" s="27"/>
      <c r="J132" s="27"/>
      <c r="K132" s="152"/>
      <c r="L132" s="159"/>
      <c r="M132" s="159"/>
      <c r="N132" s="159"/>
    </row>
    <row r="133" spans="1:15" ht="19.5" customHeight="1" x14ac:dyDescent="0.2">
      <c r="A133" s="160"/>
      <c r="B133" s="160"/>
      <c r="C133" s="149"/>
      <c r="D133" s="160"/>
      <c r="E133" s="149"/>
      <c r="F133" s="31" t="s">
        <v>135</v>
      </c>
      <c r="G133" s="28">
        <f t="shared" si="23"/>
        <v>-10</v>
      </c>
      <c r="H133" s="28">
        <f>SUM(H129:H132)</f>
        <v>-10</v>
      </c>
      <c r="I133" s="28">
        <f t="shared" ref="I133:J133" si="28">SUM(I129:I132)</f>
        <v>0</v>
      </c>
      <c r="J133" s="28">
        <f t="shared" si="28"/>
        <v>0</v>
      </c>
      <c r="K133" s="153"/>
      <c r="L133" s="159"/>
      <c r="M133" s="159"/>
      <c r="N133" s="159"/>
    </row>
    <row r="134" spans="1:15" ht="24.75" customHeight="1" x14ac:dyDescent="0.2">
      <c r="A134" s="160" t="s">
        <v>19</v>
      </c>
      <c r="B134" s="160" t="s">
        <v>556</v>
      </c>
      <c r="C134" s="149"/>
      <c r="D134" s="160" t="s">
        <v>557</v>
      </c>
      <c r="E134" s="149"/>
      <c r="F134" s="88" t="s">
        <v>139</v>
      </c>
      <c r="G134" s="28">
        <f t="shared" si="23"/>
        <v>-19.2</v>
      </c>
      <c r="H134" s="87"/>
      <c r="I134" s="27"/>
      <c r="J134" s="30">
        <v>-19.2</v>
      </c>
      <c r="K134" s="151" t="s">
        <v>14</v>
      </c>
      <c r="L134" s="159" t="s">
        <v>558</v>
      </c>
      <c r="M134" s="159"/>
      <c r="N134" s="159"/>
    </row>
    <row r="135" spans="1:15" ht="31.5" customHeight="1" x14ac:dyDescent="0.2">
      <c r="A135" s="160"/>
      <c r="B135" s="160"/>
      <c r="C135" s="149"/>
      <c r="D135" s="160"/>
      <c r="E135" s="149"/>
      <c r="F135" s="31" t="s">
        <v>135</v>
      </c>
      <c r="G135" s="28">
        <f t="shared" si="23"/>
        <v>-19.2</v>
      </c>
      <c r="H135" s="28">
        <f>SUM(H134)</f>
        <v>0</v>
      </c>
      <c r="I135" s="28">
        <f t="shared" ref="I135:J135" si="29">SUM(I134)</f>
        <v>0</v>
      </c>
      <c r="J135" s="28">
        <f t="shared" si="29"/>
        <v>-19.2</v>
      </c>
      <c r="K135" s="153"/>
      <c r="L135" s="159"/>
      <c r="M135" s="159"/>
      <c r="N135" s="159"/>
    </row>
    <row r="136" spans="1:15" ht="17.25" customHeight="1" x14ac:dyDescent="0.2">
      <c r="A136" s="160" t="s">
        <v>56</v>
      </c>
      <c r="B136" s="160" t="s">
        <v>294</v>
      </c>
      <c r="C136" s="149"/>
      <c r="D136" s="160" t="s">
        <v>168</v>
      </c>
      <c r="E136" s="149"/>
      <c r="F136" s="90" t="s">
        <v>22</v>
      </c>
      <c r="G136" s="28">
        <f t="shared" si="23"/>
        <v>268.89999999999998</v>
      </c>
      <c r="H136" s="30"/>
      <c r="I136" s="27"/>
      <c r="J136" s="91">
        <v>268.89999999999998</v>
      </c>
      <c r="K136" s="151" t="s">
        <v>15</v>
      </c>
      <c r="L136" s="159" t="s">
        <v>569</v>
      </c>
      <c r="M136" s="159"/>
      <c r="N136" s="159"/>
    </row>
    <row r="137" spans="1:15" ht="27" customHeight="1" x14ac:dyDescent="0.2">
      <c r="A137" s="160"/>
      <c r="B137" s="160"/>
      <c r="C137" s="150"/>
      <c r="D137" s="160"/>
      <c r="E137" s="150"/>
      <c r="F137" s="31" t="s">
        <v>135</v>
      </c>
      <c r="G137" s="28">
        <f t="shared" si="23"/>
        <v>268.89999999999998</v>
      </c>
      <c r="H137" s="28">
        <f>SUM(H136)</f>
        <v>0</v>
      </c>
      <c r="I137" s="28">
        <f t="shared" ref="I137:J137" si="30">SUM(I136)</f>
        <v>0</v>
      </c>
      <c r="J137" s="28">
        <f t="shared" si="30"/>
        <v>268.89999999999998</v>
      </c>
      <c r="K137" s="152"/>
      <c r="L137" s="159"/>
      <c r="M137" s="159"/>
      <c r="N137" s="159"/>
    </row>
    <row r="138" spans="1:15" ht="12.75" hidden="1" customHeight="1" x14ac:dyDescent="0.2">
      <c r="A138" s="160"/>
      <c r="B138" s="160"/>
      <c r="C138" s="86"/>
      <c r="D138" s="160"/>
      <c r="E138" s="160"/>
      <c r="F138" s="88" t="s">
        <v>470</v>
      </c>
      <c r="G138" s="28">
        <f t="shared" si="23"/>
        <v>0</v>
      </c>
      <c r="H138" s="27"/>
      <c r="I138" s="27"/>
      <c r="J138" s="30"/>
      <c r="K138" s="93"/>
      <c r="L138" s="159"/>
      <c r="M138" s="159"/>
      <c r="N138" s="159"/>
    </row>
    <row r="139" spans="1:15" ht="12.75" hidden="1" customHeight="1" x14ac:dyDescent="0.2">
      <c r="A139" s="160"/>
      <c r="B139" s="160"/>
      <c r="C139" s="85"/>
      <c r="D139" s="160"/>
      <c r="E139" s="160"/>
      <c r="F139" s="31" t="s">
        <v>135</v>
      </c>
      <c r="G139" s="28">
        <f t="shared" si="23"/>
        <v>0</v>
      </c>
      <c r="H139" s="28">
        <f>SUM(H138)</f>
        <v>0</v>
      </c>
      <c r="I139" s="28">
        <f t="shared" ref="I139:J139" si="31">SUM(I138)</f>
        <v>0</v>
      </c>
      <c r="J139" s="28">
        <f t="shared" si="31"/>
        <v>0</v>
      </c>
      <c r="K139" s="77"/>
      <c r="L139" s="159"/>
      <c r="M139" s="159"/>
      <c r="N139" s="159"/>
    </row>
    <row r="140" spans="1:15" ht="12.75" customHeight="1" x14ac:dyDescent="0.2">
      <c r="A140" s="183" t="s">
        <v>171</v>
      </c>
      <c r="B140" s="183"/>
      <c r="C140" s="183"/>
      <c r="D140" s="183"/>
      <c r="E140" s="183"/>
      <c r="F140" s="183"/>
      <c r="G140" s="43">
        <f>SUM(H140+J140)</f>
        <v>244.7</v>
      </c>
      <c r="H140" s="43">
        <f>SUM(H128+H133+H135+H137)</f>
        <v>-5</v>
      </c>
      <c r="I140" s="43">
        <f t="shared" ref="I140:J140" si="32">SUM(I128+I133+I135+I137)</f>
        <v>0</v>
      </c>
      <c r="J140" s="43">
        <f t="shared" si="32"/>
        <v>249.7</v>
      </c>
      <c r="K140" s="157"/>
      <c r="L140" s="182"/>
      <c r="M140" s="182"/>
      <c r="N140" s="182"/>
    </row>
    <row r="141" spans="1:15" ht="12.75" hidden="1" customHeight="1" x14ac:dyDescent="0.2">
      <c r="A141" s="183" t="s">
        <v>121</v>
      </c>
      <c r="B141" s="183"/>
      <c r="C141" s="183"/>
      <c r="D141" s="183"/>
      <c r="E141" s="183"/>
      <c r="F141" s="183"/>
      <c r="G141" s="43">
        <f>SUM(H141+J141)</f>
        <v>0</v>
      </c>
      <c r="H141" s="43"/>
      <c r="I141" s="43"/>
      <c r="J141" s="43"/>
      <c r="K141" s="157"/>
      <c r="L141" s="182"/>
      <c r="M141" s="182"/>
      <c r="N141" s="182"/>
      <c r="O141" s="1" t="s">
        <v>140</v>
      </c>
    </row>
    <row r="142" spans="1:15" ht="12.75" customHeight="1" x14ac:dyDescent="0.2">
      <c r="A142" s="183" t="s">
        <v>125</v>
      </c>
      <c r="B142" s="183"/>
      <c r="C142" s="183"/>
      <c r="D142" s="183"/>
      <c r="E142" s="183"/>
      <c r="F142" s="183"/>
      <c r="G142" s="43">
        <f>SUM(H142+J142)</f>
        <v>5</v>
      </c>
      <c r="H142" s="43">
        <f>SUM(H128)</f>
        <v>5</v>
      </c>
      <c r="I142" s="43">
        <f t="shared" ref="I142:J142" si="33">SUM(I128)</f>
        <v>0</v>
      </c>
      <c r="J142" s="43">
        <f t="shared" si="33"/>
        <v>0</v>
      </c>
      <c r="K142" s="157"/>
      <c r="L142" s="182"/>
      <c r="M142" s="182"/>
      <c r="N142" s="182"/>
    </row>
    <row r="143" spans="1:15" ht="12.75" customHeight="1" x14ac:dyDescent="0.2">
      <c r="A143" s="183" t="s">
        <v>138</v>
      </c>
      <c r="B143" s="183"/>
      <c r="C143" s="183"/>
      <c r="D143" s="183"/>
      <c r="E143" s="183"/>
      <c r="F143" s="183"/>
      <c r="G143" s="43">
        <f>SUM(H143+J143)</f>
        <v>239.7</v>
      </c>
      <c r="H143" s="43">
        <f>SUM(H133+H135+H137)</f>
        <v>-10</v>
      </c>
      <c r="I143" s="43">
        <f t="shared" ref="I143:J143" si="34">SUM(I133+I135+I137)</f>
        <v>0</v>
      </c>
      <c r="J143" s="43">
        <f t="shared" si="34"/>
        <v>249.7</v>
      </c>
      <c r="K143" s="157"/>
      <c r="L143" s="182"/>
      <c r="M143" s="182"/>
      <c r="N143" s="182"/>
    </row>
    <row r="144" spans="1:15" ht="23.25" hidden="1" customHeight="1" x14ac:dyDescent="0.2">
      <c r="A144" s="171" t="s">
        <v>425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</row>
    <row r="145" spans="1:14" ht="12.75" hidden="1" customHeight="1" x14ac:dyDescent="0.2">
      <c r="A145" s="160" t="s">
        <v>6</v>
      </c>
      <c r="B145" s="160" t="s">
        <v>429</v>
      </c>
      <c r="C145" s="160" t="s">
        <v>182</v>
      </c>
      <c r="D145" s="160" t="s">
        <v>37</v>
      </c>
      <c r="E145" s="160" t="s">
        <v>26</v>
      </c>
      <c r="F145" s="27" t="s">
        <v>426</v>
      </c>
      <c r="G145" s="28">
        <f t="shared" ref="G145:G150" si="35">SUM(H145+J145)</f>
        <v>0</v>
      </c>
      <c r="H145" s="30"/>
      <c r="I145" s="30"/>
      <c r="J145" s="30"/>
      <c r="K145" s="157" t="s">
        <v>14</v>
      </c>
      <c r="L145" s="162" t="s">
        <v>427</v>
      </c>
      <c r="M145" s="162"/>
      <c r="N145" s="162"/>
    </row>
    <row r="146" spans="1:14" ht="12.75" hidden="1" customHeight="1" x14ac:dyDescent="0.2">
      <c r="A146" s="160"/>
      <c r="B146" s="160"/>
      <c r="C146" s="160"/>
      <c r="D146" s="160"/>
      <c r="E146" s="160"/>
      <c r="F146" s="27" t="s">
        <v>20</v>
      </c>
      <c r="G146" s="28">
        <f t="shared" si="35"/>
        <v>0</v>
      </c>
      <c r="H146" s="30"/>
      <c r="I146" s="30"/>
      <c r="J146" s="30"/>
      <c r="K146" s="157"/>
      <c r="L146" s="162"/>
      <c r="M146" s="162"/>
      <c r="N146" s="162"/>
    </row>
    <row r="147" spans="1:14" ht="12.75" hidden="1" customHeight="1" x14ac:dyDescent="0.2">
      <c r="A147" s="160"/>
      <c r="B147" s="160"/>
      <c r="C147" s="160"/>
      <c r="D147" s="160"/>
      <c r="E147" s="160"/>
      <c r="F147" s="31" t="s">
        <v>135</v>
      </c>
      <c r="G147" s="28">
        <f t="shared" si="35"/>
        <v>0</v>
      </c>
      <c r="H147" s="28">
        <f>SUM(H145:H146)</f>
        <v>0</v>
      </c>
      <c r="I147" s="28">
        <f>SUM(I145:I145)</f>
        <v>0</v>
      </c>
      <c r="J147" s="28">
        <f>SUM(J145:J145)</f>
        <v>0</v>
      </c>
      <c r="K147" s="157"/>
      <c r="L147" s="162"/>
      <c r="M147" s="162"/>
      <c r="N147" s="162"/>
    </row>
    <row r="148" spans="1:14" ht="12.75" hidden="1" customHeight="1" x14ac:dyDescent="0.2">
      <c r="A148" s="160" t="s">
        <v>10</v>
      </c>
      <c r="B148" s="27"/>
      <c r="C148" s="36"/>
      <c r="D148" s="160"/>
      <c r="E148" s="160"/>
      <c r="F148" s="35"/>
      <c r="G148" s="28">
        <f t="shared" si="35"/>
        <v>0</v>
      </c>
      <c r="H148" s="34"/>
      <c r="I148" s="33"/>
      <c r="J148" s="33"/>
      <c r="K148" s="44"/>
      <c r="L148" s="163"/>
      <c r="M148" s="163"/>
      <c r="N148" s="163"/>
    </row>
    <row r="149" spans="1:14" ht="12.75" hidden="1" customHeight="1" x14ac:dyDescent="0.2">
      <c r="A149" s="160"/>
      <c r="B149" s="27"/>
      <c r="C149" s="36"/>
      <c r="D149" s="160"/>
      <c r="E149" s="160"/>
      <c r="F149" s="50" t="s">
        <v>135</v>
      </c>
      <c r="G149" s="28">
        <f t="shared" si="35"/>
        <v>0</v>
      </c>
      <c r="H149" s="51">
        <f>SUM(H148)</f>
        <v>0</v>
      </c>
      <c r="I149" s="51">
        <f>SUM(I148)</f>
        <v>0</v>
      </c>
      <c r="J149" s="51">
        <f>SUM(J148)</f>
        <v>0</v>
      </c>
      <c r="K149" s="44"/>
      <c r="L149" s="163"/>
      <c r="M149" s="163"/>
      <c r="N149" s="163"/>
    </row>
    <row r="150" spans="1:14" ht="12.75" hidden="1" customHeight="1" x14ac:dyDescent="0.2">
      <c r="A150" s="199" t="s">
        <v>428</v>
      </c>
      <c r="B150" s="199"/>
      <c r="C150" s="199"/>
      <c r="D150" s="199"/>
      <c r="E150" s="199"/>
      <c r="F150" s="199"/>
      <c r="G150" s="48">
        <f t="shared" si="35"/>
        <v>0</v>
      </c>
      <c r="H150" s="48">
        <f>SUM(H147+H149)</f>
        <v>0</v>
      </c>
      <c r="I150" s="48">
        <f t="shared" ref="I150:J150" si="36">SUM(I147+I149)</f>
        <v>0</v>
      </c>
      <c r="J150" s="48">
        <f t="shared" si="36"/>
        <v>0</v>
      </c>
      <c r="K150" s="44"/>
      <c r="L150" s="203"/>
      <c r="M150" s="203"/>
      <c r="N150" s="203"/>
    </row>
    <row r="151" spans="1:14" ht="12.75" hidden="1" customHeight="1" x14ac:dyDescent="0.2">
      <c r="A151" s="37"/>
      <c r="B151" s="37"/>
      <c r="C151" s="37"/>
      <c r="D151" s="37"/>
      <c r="E151" s="37"/>
      <c r="F151" s="37"/>
      <c r="G151" s="33"/>
      <c r="H151" s="33"/>
      <c r="I151" s="33"/>
      <c r="J151" s="33"/>
      <c r="K151" s="30"/>
      <c r="L151" s="52"/>
      <c r="M151" s="52"/>
      <c r="N151" s="52"/>
    </row>
    <row r="152" spans="1:14" ht="12.75" hidden="1" customHeight="1" x14ac:dyDescent="0.2">
      <c r="A152" s="37"/>
      <c r="B152" s="37"/>
      <c r="C152" s="37"/>
      <c r="D152" s="37"/>
      <c r="E152" s="37"/>
      <c r="F152" s="37"/>
      <c r="G152" s="33"/>
      <c r="H152" s="33"/>
      <c r="I152" s="33"/>
      <c r="J152" s="33"/>
      <c r="K152" s="30"/>
      <c r="L152" s="52"/>
      <c r="M152" s="52"/>
      <c r="N152" s="52"/>
    </row>
    <row r="153" spans="1:14" ht="12.75" hidden="1" customHeight="1" x14ac:dyDescent="0.2">
      <c r="A153" s="37"/>
      <c r="B153" s="37"/>
      <c r="C153" s="37"/>
      <c r="D153" s="37"/>
      <c r="E153" s="37"/>
      <c r="F153" s="37"/>
      <c r="G153" s="33"/>
      <c r="H153" s="33"/>
      <c r="I153" s="33"/>
      <c r="J153" s="33"/>
      <c r="K153" s="30"/>
      <c r="L153" s="52"/>
      <c r="M153" s="52"/>
      <c r="N153" s="52"/>
    </row>
    <row r="154" spans="1:14" ht="12.75" hidden="1" customHeight="1" x14ac:dyDescent="0.2">
      <c r="A154" s="171" t="s">
        <v>218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</row>
    <row r="155" spans="1:14" ht="12.75" hidden="1" customHeight="1" x14ac:dyDescent="0.2">
      <c r="A155" s="158" t="s">
        <v>6</v>
      </c>
      <c r="B155" s="158" t="s">
        <v>395</v>
      </c>
      <c r="C155" s="158" t="s">
        <v>400</v>
      </c>
      <c r="D155" s="158" t="s">
        <v>219</v>
      </c>
      <c r="E155" s="158" t="s">
        <v>220</v>
      </c>
      <c r="F155" s="32" t="s">
        <v>11</v>
      </c>
      <c r="G155" s="28">
        <f>SUM(H155+J155)</f>
        <v>0</v>
      </c>
      <c r="H155" s="34"/>
      <c r="I155" s="34"/>
      <c r="J155" s="34"/>
      <c r="K155" s="157" t="s">
        <v>14</v>
      </c>
      <c r="L155" s="185" t="s">
        <v>221</v>
      </c>
      <c r="M155" s="185"/>
      <c r="N155" s="185"/>
    </row>
    <row r="156" spans="1:14" ht="12.75" hidden="1" customHeight="1" x14ac:dyDescent="0.2">
      <c r="A156" s="158"/>
      <c r="B156" s="158"/>
      <c r="C156" s="158"/>
      <c r="D156" s="158"/>
      <c r="E156" s="158"/>
      <c r="F156" s="31" t="s">
        <v>135</v>
      </c>
      <c r="G156" s="28">
        <f>SUM(H156+J156)</f>
        <v>0</v>
      </c>
      <c r="H156" s="28">
        <f>SUM(H155)</f>
        <v>0</v>
      </c>
      <c r="I156" s="28">
        <f t="shared" ref="I156:J156" si="37">SUM(I155)</f>
        <v>0</v>
      </c>
      <c r="J156" s="28">
        <f t="shared" si="37"/>
        <v>0</v>
      </c>
      <c r="K156" s="157"/>
      <c r="L156" s="185"/>
      <c r="M156" s="185"/>
      <c r="N156" s="185"/>
    </row>
    <row r="157" spans="1:14" ht="12.75" hidden="1" customHeight="1" x14ac:dyDescent="0.2">
      <c r="A157" s="158" t="s">
        <v>10</v>
      </c>
      <c r="B157" s="158"/>
      <c r="C157" s="158" t="s">
        <v>399</v>
      </c>
      <c r="D157" s="158"/>
      <c r="E157" s="158"/>
      <c r="F157" s="32" t="s">
        <v>34</v>
      </c>
      <c r="G157" s="28">
        <f t="shared" ref="G157:G159" si="38">SUM(H157+J157)</f>
        <v>0</v>
      </c>
      <c r="H157" s="34"/>
      <c r="I157" s="34"/>
      <c r="J157" s="34"/>
      <c r="K157" s="157"/>
      <c r="L157" s="185" t="s">
        <v>398</v>
      </c>
      <c r="M157" s="185"/>
      <c r="N157" s="185"/>
    </row>
    <row r="158" spans="1:14" ht="12.75" hidden="1" customHeight="1" x14ac:dyDescent="0.2">
      <c r="A158" s="158"/>
      <c r="B158" s="158"/>
      <c r="C158" s="158"/>
      <c r="D158" s="158"/>
      <c r="E158" s="158"/>
      <c r="F158" s="32" t="s">
        <v>11</v>
      </c>
      <c r="G158" s="28">
        <f t="shared" si="38"/>
        <v>0</v>
      </c>
      <c r="H158" s="34"/>
      <c r="I158" s="34"/>
      <c r="J158" s="34"/>
      <c r="K158" s="157"/>
      <c r="L158" s="185"/>
      <c r="M158" s="185"/>
      <c r="N158" s="185"/>
    </row>
    <row r="159" spans="1:14" ht="12.75" hidden="1" customHeight="1" x14ac:dyDescent="0.2">
      <c r="A159" s="158"/>
      <c r="B159" s="158"/>
      <c r="C159" s="158"/>
      <c r="D159" s="158"/>
      <c r="E159" s="158"/>
      <c r="F159" s="32" t="s">
        <v>295</v>
      </c>
      <c r="G159" s="28">
        <f t="shared" si="38"/>
        <v>0</v>
      </c>
      <c r="H159" s="34"/>
      <c r="I159" s="34"/>
      <c r="J159" s="34"/>
      <c r="K159" s="157"/>
      <c r="L159" s="185"/>
      <c r="M159" s="185"/>
      <c r="N159" s="185"/>
    </row>
    <row r="160" spans="1:14" ht="12.75" hidden="1" customHeight="1" x14ac:dyDescent="0.2">
      <c r="A160" s="158"/>
      <c r="B160" s="158"/>
      <c r="C160" s="158"/>
      <c r="D160" s="158"/>
      <c r="E160" s="158"/>
      <c r="F160" s="31" t="s">
        <v>135</v>
      </c>
      <c r="G160" s="28">
        <f>SUM(H160+J160)</f>
        <v>0</v>
      </c>
      <c r="H160" s="28">
        <f>SUM(H157:H159)</f>
        <v>0</v>
      </c>
      <c r="I160" s="28">
        <f t="shared" ref="I160:J160" si="39">SUM(I157:I159)</f>
        <v>0</v>
      </c>
      <c r="J160" s="28">
        <f t="shared" si="39"/>
        <v>0</v>
      </c>
      <c r="K160" s="157"/>
      <c r="L160" s="185"/>
      <c r="M160" s="185"/>
      <c r="N160" s="185"/>
    </row>
    <row r="161" spans="1:14" ht="12.75" hidden="1" customHeight="1" x14ac:dyDescent="0.2">
      <c r="A161" s="206" t="s">
        <v>396</v>
      </c>
      <c r="B161" s="206"/>
      <c r="C161" s="206"/>
      <c r="D161" s="206"/>
      <c r="E161" s="206"/>
      <c r="F161" s="206"/>
      <c r="G161" s="53">
        <f>SUM(H161+J161)</f>
        <v>0</v>
      </c>
      <c r="H161" s="53">
        <f>SUM(H160)</f>
        <v>0</v>
      </c>
      <c r="I161" s="53">
        <f t="shared" ref="I161:J161" si="40">SUM(I160)</f>
        <v>0</v>
      </c>
      <c r="J161" s="53">
        <f t="shared" si="40"/>
        <v>0</v>
      </c>
      <c r="K161" s="157"/>
      <c r="L161" s="185"/>
      <c r="M161" s="185"/>
      <c r="N161" s="185"/>
    </row>
    <row r="162" spans="1:14" ht="12.75" hidden="1" customHeight="1" x14ac:dyDescent="0.2">
      <c r="A162" s="206" t="s">
        <v>397</v>
      </c>
      <c r="B162" s="206"/>
      <c r="C162" s="206"/>
      <c r="D162" s="206"/>
      <c r="E162" s="206"/>
      <c r="F162" s="206"/>
      <c r="G162" s="53">
        <f>SUM(H162+J162)</f>
        <v>0</v>
      </c>
      <c r="H162" s="53">
        <f>SUM(H156)</f>
        <v>0</v>
      </c>
      <c r="I162" s="53">
        <f t="shared" ref="I162:J162" si="41">SUM(I156)</f>
        <v>0</v>
      </c>
      <c r="J162" s="53">
        <f t="shared" si="41"/>
        <v>0</v>
      </c>
      <c r="K162" s="157"/>
      <c r="L162" s="185"/>
      <c r="M162" s="185"/>
      <c r="N162" s="185"/>
    </row>
    <row r="163" spans="1:14" ht="24.75" customHeight="1" x14ac:dyDescent="0.2">
      <c r="A163" s="171" t="s">
        <v>163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</row>
    <row r="164" spans="1:14" ht="12.75" customHeight="1" x14ac:dyDescent="0.2">
      <c r="A164" s="160" t="s">
        <v>6</v>
      </c>
      <c r="B164" s="160" t="s">
        <v>294</v>
      </c>
      <c r="C164" s="160" t="s">
        <v>158</v>
      </c>
      <c r="D164" s="160" t="s">
        <v>168</v>
      </c>
      <c r="E164" s="160" t="s">
        <v>165</v>
      </c>
      <c r="F164" s="27" t="s">
        <v>22</v>
      </c>
      <c r="G164" s="28">
        <f>SUM(H164+J164)</f>
        <v>-268.89999999999998</v>
      </c>
      <c r="H164" s="34"/>
      <c r="I164" s="27"/>
      <c r="J164" s="32">
        <v>-268.89999999999998</v>
      </c>
      <c r="K164" s="157" t="s">
        <v>15</v>
      </c>
      <c r="L164" s="159" t="s">
        <v>569</v>
      </c>
      <c r="M164" s="159"/>
      <c r="N164" s="159"/>
    </row>
    <row r="165" spans="1:14" ht="24.75" customHeight="1" x14ac:dyDescent="0.2">
      <c r="A165" s="160"/>
      <c r="B165" s="160"/>
      <c r="C165" s="160"/>
      <c r="D165" s="160"/>
      <c r="E165" s="160"/>
      <c r="F165" s="31" t="s">
        <v>135</v>
      </c>
      <c r="G165" s="28">
        <f t="shared" ref="G165:G174" si="42">SUM(H165+J165)</f>
        <v>-268.89999999999998</v>
      </c>
      <c r="H165" s="28">
        <f>SUM(H164:H164)</f>
        <v>0</v>
      </c>
      <c r="I165" s="28">
        <f>SUM(I164:I164)</f>
        <v>0</v>
      </c>
      <c r="J165" s="28">
        <f>SUM(J164:J164)</f>
        <v>-268.89999999999998</v>
      </c>
      <c r="K165" s="157"/>
      <c r="L165" s="159"/>
      <c r="M165" s="159"/>
      <c r="N165" s="159"/>
    </row>
    <row r="166" spans="1:14" ht="12.75" hidden="1" customHeight="1" x14ac:dyDescent="0.2">
      <c r="A166" s="160" t="s">
        <v>10</v>
      </c>
      <c r="B166" s="27"/>
      <c r="C166" s="160"/>
      <c r="D166" s="160"/>
      <c r="E166" s="160"/>
      <c r="F166" s="32"/>
      <c r="G166" s="28">
        <f t="shared" si="42"/>
        <v>0</v>
      </c>
      <c r="H166" s="33"/>
      <c r="I166" s="33"/>
      <c r="J166" s="34"/>
      <c r="K166" s="157" t="s">
        <v>15</v>
      </c>
      <c r="L166" s="162"/>
      <c r="M166" s="162"/>
      <c r="N166" s="162"/>
    </row>
    <row r="167" spans="1:14" ht="26.25" hidden="1" customHeight="1" x14ac:dyDescent="0.2">
      <c r="A167" s="160"/>
      <c r="B167" s="27"/>
      <c r="C167" s="160"/>
      <c r="D167" s="160"/>
      <c r="E167" s="160"/>
      <c r="F167" s="31" t="s">
        <v>135</v>
      </c>
      <c r="G167" s="28">
        <f t="shared" si="42"/>
        <v>0</v>
      </c>
      <c r="H167" s="28">
        <f>SUM(H166)</f>
        <v>0</v>
      </c>
      <c r="I167" s="28">
        <f>SUM(I166)</f>
        <v>0</v>
      </c>
      <c r="J167" s="28">
        <f>SUM(J166)</f>
        <v>0</v>
      </c>
      <c r="K167" s="157"/>
      <c r="L167" s="162"/>
      <c r="M167" s="162"/>
      <c r="N167" s="162"/>
    </row>
    <row r="168" spans="1:14" ht="12.75" hidden="1" customHeight="1" x14ac:dyDescent="0.2">
      <c r="A168" s="160" t="s">
        <v>19</v>
      </c>
      <c r="B168" s="27"/>
      <c r="C168" s="36"/>
      <c r="D168" s="160" t="s">
        <v>166</v>
      </c>
      <c r="E168" s="36"/>
      <c r="F168" s="32"/>
      <c r="G168" s="28">
        <f t="shared" si="42"/>
        <v>0</v>
      </c>
      <c r="H168" s="34"/>
      <c r="I168" s="34"/>
      <c r="J168" s="34"/>
      <c r="K168" s="157" t="s">
        <v>15</v>
      </c>
      <c r="L168" s="163"/>
      <c r="M168" s="163"/>
      <c r="N168" s="163"/>
    </row>
    <row r="169" spans="1:14" ht="35.25" hidden="1" customHeight="1" x14ac:dyDescent="0.2">
      <c r="A169" s="160"/>
      <c r="B169" s="27"/>
      <c r="C169" s="36"/>
      <c r="D169" s="160"/>
      <c r="E169" s="36"/>
      <c r="F169" s="31" t="s">
        <v>135</v>
      </c>
      <c r="G169" s="28">
        <f t="shared" si="42"/>
        <v>0</v>
      </c>
      <c r="H169" s="28">
        <f>SUM(H168:H168)</f>
        <v>0</v>
      </c>
      <c r="I169" s="28">
        <f>SUM(I168:I168)</f>
        <v>0</v>
      </c>
      <c r="J169" s="28">
        <f>SUM(J168:J168)</f>
        <v>0</v>
      </c>
      <c r="K169" s="157"/>
      <c r="L169" s="163"/>
      <c r="M169" s="163"/>
      <c r="N169" s="163"/>
    </row>
    <row r="170" spans="1:14" ht="12.75" hidden="1" customHeight="1" x14ac:dyDescent="0.2">
      <c r="A170" s="160" t="s">
        <v>56</v>
      </c>
      <c r="B170" s="27"/>
      <c r="C170" s="160" t="s">
        <v>158</v>
      </c>
      <c r="D170" s="160" t="s">
        <v>168</v>
      </c>
      <c r="E170" s="160" t="s">
        <v>167</v>
      </c>
      <c r="F170" s="27" t="s">
        <v>22</v>
      </c>
      <c r="G170" s="28">
        <f>SUM(H170+J170)</f>
        <v>0</v>
      </c>
      <c r="H170" s="34"/>
      <c r="I170" s="27"/>
      <c r="J170" s="27"/>
      <c r="K170" s="157" t="s">
        <v>14</v>
      </c>
      <c r="L170" s="163"/>
      <c r="M170" s="163"/>
      <c r="N170" s="163"/>
    </row>
    <row r="171" spans="1:14" ht="26.25" hidden="1" customHeight="1" x14ac:dyDescent="0.2">
      <c r="A171" s="160"/>
      <c r="B171" s="27"/>
      <c r="C171" s="160"/>
      <c r="D171" s="160"/>
      <c r="E171" s="160"/>
      <c r="F171" s="31" t="s">
        <v>135</v>
      </c>
      <c r="G171" s="28">
        <f>SUM(H171+J171)</f>
        <v>0</v>
      </c>
      <c r="H171" s="28">
        <f>SUM(H170:H170)</f>
        <v>0</v>
      </c>
      <c r="I171" s="28">
        <f>SUM(I170:I170)</f>
        <v>0</v>
      </c>
      <c r="J171" s="28">
        <f>SUM(J170:J170)</f>
        <v>0</v>
      </c>
      <c r="K171" s="157"/>
      <c r="L171" s="163"/>
      <c r="M171" s="163"/>
      <c r="N171" s="163"/>
    </row>
    <row r="172" spans="1:14" ht="12.75" customHeight="1" x14ac:dyDescent="0.2">
      <c r="A172" s="169" t="s">
        <v>169</v>
      </c>
      <c r="B172" s="169"/>
      <c r="C172" s="169"/>
      <c r="D172" s="169"/>
      <c r="E172" s="169"/>
      <c r="F172" s="169"/>
      <c r="G172" s="38">
        <f t="shared" si="42"/>
        <v>-268.89999999999998</v>
      </c>
      <c r="H172" s="38">
        <f>SUM(H165+H167+H169+H171)</f>
        <v>0</v>
      </c>
      <c r="I172" s="38">
        <f>SUM(I165+I167+I169+I171)</f>
        <v>0</v>
      </c>
      <c r="J172" s="38">
        <f>SUM(J165+J167+J169+J171)</f>
        <v>-268.89999999999998</v>
      </c>
      <c r="K172" s="157"/>
      <c r="L172" s="182"/>
      <c r="M172" s="182"/>
      <c r="N172" s="182"/>
    </row>
    <row r="173" spans="1:14" ht="12.75" hidden="1" customHeight="1" x14ac:dyDescent="0.2">
      <c r="A173" s="169" t="s">
        <v>138</v>
      </c>
      <c r="B173" s="169"/>
      <c r="C173" s="169"/>
      <c r="D173" s="169"/>
      <c r="E173" s="169"/>
      <c r="F173" s="169"/>
      <c r="G173" s="38">
        <f t="shared" si="42"/>
        <v>0</v>
      </c>
      <c r="H173" s="38">
        <f>SUM(H171)</f>
        <v>0</v>
      </c>
      <c r="I173" s="38">
        <f>SUM(I171)</f>
        <v>0</v>
      </c>
      <c r="J173" s="38">
        <f>SUM(J171)</f>
        <v>0</v>
      </c>
      <c r="K173" s="157"/>
      <c r="L173" s="182"/>
      <c r="M173" s="182"/>
      <c r="N173" s="182"/>
    </row>
    <row r="174" spans="1:14" ht="12.75" customHeight="1" x14ac:dyDescent="0.2">
      <c r="A174" s="169" t="s">
        <v>125</v>
      </c>
      <c r="B174" s="169"/>
      <c r="C174" s="169"/>
      <c r="D174" s="169"/>
      <c r="E174" s="169"/>
      <c r="F174" s="169"/>
      <c r="G174" s="38">
        <f t="shared" si="42"/>
        <v>-268.89999999999998</v>
      </c>
      <c r="H174" s="38">
        <f>SUM(H165+H167+H169)</f>
        <v>0</v>
      </c>
      <c r="I174" s="38">
        <f>SUM(I165+I167+I169)</f>
        <v>0</v>
      </c>
      <c r="J174" s="38">
        <f>SUM(J165+J167+J169)</f>
        <v>-268.89999999999998</v>
      </c>
      <c r="K174" s="157"/>
      <c r="L174" s="182"/>
      <c r="M174" s="182"/>
      <c r="N174" s="182"/>
    </row>
    <row r="175" spans="1:14" ht="12.75" hidden="1" customHeight="1" x14ac:dyDescent="0.2">
      <c r="A175" s="171" t="s">
        <v>175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</row>
    <row r="176" spans="1:14" ht="12.75" hidden="1" customHeight="1" x14ac:dyDescent="0.2">
      <c r="A176" s="160" t="s">
        <v>6</v>
      </c>
      <c r="B176" s="27"/>
      <c r="C176" s="160" t="s">
        <v>114</v>
      </c>
      <c r="D176" s="160" t="s">
        <v>156</v>
      </c>
      <c r="E176" s="160" t="s">
        <v>176</v>
      </c>
      <c r="F176" s="27" t="s">
        <v>137</v>
      </c>
      <c r="G176" s="28">
        <f>SUM(H176+J176)</f>
        <v>0</v>
      </c>
      <c r="H176" s="30"/>
      <c r="I176" s="30"/>
      <c r="J176" s="30"/>
      <c r="K176" s="157" t="s">
        <v>15</v>
      </c>
      <c r="L176" s="163" t="s">
        <v>177</v>
      </c>
      <c r="M176" s="163"/>
      <c r="N176" s="163"/>
    </row>
    <row r="177" spans="1:14" ht="12.75" hidden="1" customHeight="1" x14ac:dyDescent="0.2">
      <c r="A177" s="160"/>
      <c r="B177" s="27"/>
      <c r="C177" s="160"/>
      <c r="D177" s="160"/>
      <c r="E177" s="160"/>
      <c r="F177" s="31" t="s">
        <v>135</v>
      </c>
      <c r="G177" s="28">
        <f>SUM(H177+J177)</f>
        <v>0</v>
      </c>
      <c r="H177" s="28">
        <f>SUM(H176:H176)</f>
        <v>0</v>
      </c>
      <c r="I177" s="28">
        <f>SUM(I176:I176)</f>
        <v>0</v>
      </c>
      <c r="J177" s="28">
        <f>SUM(J176:J176)</f>
        <v>0</v>
      </c>
      <c r="K177" s="157"/>
      <c r="L177" s="163"/>
      <c r="M177" s="163"/>
      <c r="N177" s="163"/>
    </row>
    <row r="178" spans="1:14" ht="12.75" hidden="1" customHeight="1" x14ac:dyDescent="0.2">
      <c r="A178" s="160" t="s">
        <v>10</v>
      </c>
      <c r="B178" s="27"/>
      <c r="C178" s="36"/>
      <c r="D178" s="160"/>
      <c r="E178" s="160"/>
      <c r="F178" s="35"/>
      <c r="G178" s="28">
        <f>SUM(H178+J178)</f>
        <v>0</v>
      </c>
      <c r="H178" s="34"/>
      <c r="I178" s="33"/>
      <c r="J178" s="33"/>
      <c r="K178" s="44"/>
      <c r="L178" s="163"/>
      <c r="M178" s="163"/>
      <c r="N178" s="163"/>
    </row>
    <row r="179" spans="1:14" ht="12.75" hidden="1" customHeight="1" x14ac:dyDescent="0.2">
      <c r="A179" s="160"/>
      <c r="B179" s="27"/>
      <c r="C179" s="36"/>
      <c r="D179" s="160"/>
      <c r="E179" s="160"/>
      <c r="F179" s="50" t="s">
        <v>135</v>
      </c>
      <c r="G179" s="28">
        <f>SUM(H179+J179)</f>
        <v>0</v>
      </c>
      <c r="H179" s="51">
        <f>SUM(H178)</f>
        <v>0</v>
      </c>
      <c r="I179" s="51">
        <f>SUM(I178)</f>
        <v>0</v>
      </c>
      <c r="J179" s="51">
        <f>SUM(J178)</f>
        <v>0</v>
      </c>
      <c r="K179" s="44"/>
      <c r="L179" s="163"/>
      <c r="M179" s="163"/>
      <c r="N179" s="163"/>
    </row>
    <row r="180" spans="1:14" ht="12.75" hidden="1" customHeight="1" x14ac:dyDescent="0.2">
      <c r="A180" s="183" t="s">
        <v>178</v>
      </c>
      <c r="B180" s="183"/>
      <c r="C180" s="183"/>
      <c r="D180" s="183"/>
      <c r="E180" s="183"/>
      <c r="F180" s="183"/>
      <c r="G180" s="43">
        <f>SUM(H180+J180)</f>
        <v>0</v>
      </c>
      <c r="H180" s="43">
        <f>SUM(H177+H179)</f>
        <v>0</v>
      </c>
      <c r="I180" s="43">
        <f>SUM(I177+I179)</f>
        <v>0</v>
      </c>
      <c r="J180" s="43">
        <f>SUM(J177+J179)</f>
        <v>0</v>
      </c>
      <c r="K180" s="44"/>
      <c r="L180" s="203"/>
      <c r="M180" s="203"/>
      <c r="N180" s="203"/>
    </row>
    <row r="181" spans="1:14" ht="12.75" hidden="1" customHeight="1" x14ac:dyDescent="0.2">
      <c r="A181" s="171" t="s">
        <v>129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</row>
    <row r="182" spans="1:14" ht="12.75" hidden="1" customHeight="1" x14ac:dyDescent="0.2">
      <c r="A182" s="160" t="s">
        <v>6</v>
      </c>
      <c r="B182" s="160" t="s">
        <v>403</v>
      </c>
      <c r="C182" s="160" t="s">
        <v>115</v>
      </c>
      <c r="D182" s="160" t="s">
        <v>145</v>
      </c>
      <c r="E182" s="160" t="s">
        <v>146</v>
      </c>
      <c r="F182" s="32" t="s">
        <v>133</v>
      </c>
      <c r="G182" s="28">
        <f t="shared" ref="G182:G192" si="43">SUM(H182+J182)</f>
        <v>0</v>
      </c>
      <c r="H182" s="34"/>
      <c r="I182" s="33"/>
      <c r="J182" s="33"/>
      <c r="K182" s="157" t="s">
        <v>14</v>
      </c>
      <c r="L182" s="162" t="s">
        <v>236</v>
      </c>
      <c r="M182" s="162"/>
      <c r="N182" s="162"/>
    </row>
    <row r="183" spans="1:14" ht="12.75" hidden="1" customHeight="1" x14ac:dyDescent="0.2">
      <c r="A183" s="160"/>
      <c r="B183" s="160"/>
      <c r="C183" s="160"/>
      <c r="D183" s="160"/>
      <c r="E183" s="160"/>
      <c r="F183" s="31" t="s">
        <v>142</v>
      </c>
      <c r="G183" s="28">
        <f t="shared" si="43"/>
        <v>0</v>
      </c>
      <c r="H183" s="28">
        <f>SUM(H182)</f>
        <v>0</v>
      </c>
      <c r="I183" s="28">
        <f>SUM(I182)</f>
        <v>0</v>
      </c>
      <c r="J183" s="28">
        <f>SUM(J182)</f>
        <v>0</v>
      </c>
      <c r="K183" s="157"/>
      <c r="L183" s="162"/>
      <c r="M183" s="162"/>
      <c r="N183" s="162"/>
    </row>
    <row r="184" spans="1:14" ht="12.75" hidden="1" customHeight="1" x14ac:dyDescent="0.2">
      <c r="A184" s="160" t="s">
        <v>6</v>
      </c>
      <c r="B184" s="160" t="s">
        <v>432</v>
      </c>
      <c r="C184" s="160" t="s">
        <v>115</v>
      </c>
      <c r="D184" s="158" t="s">
        <v>430</v>
      </c>
      <c r="E184" s="160" t="s">
        <v>242</v>
      </c>
      <c r="F184" s="32" t="s">
        <v>133</v>
      </c>
      <c r="G184" s="54">
        <f t="shared" si="43"/>
        <v>0</v>
      </c>
      <c r="H184" s="55"/>
      <c r="I184" s="56"/>
      <c r="J184" s="56"/>
      <c r="K184" s="157" t="s">
        <v>14</v>
      </c>
      <c r="L184" s="162" t="s">
        <v>431</v>
      </c>
      <c r="M184" s="162"/>
      <c r="N184" s="162"/>
    </row>
    <row r="185" spans="1:14" ht="12.75" hidden="1" customHeight="1" x14ac:dyDescent="0.2">
      <c r="A185" s="160"/>
      <c r="B185" s="160"/>
      <c r="C185" s="160"/>
      <c r="D185" s="158"/>
      <c r="E185" s="160"/>
      <c r="F185" s="31" t="s">
        <v>135</v>
      </c>
      <c r="G185" s="54">
        <f t="shared" si="43"/>
        <v>0</v>
      </c>
      <c r="H185" s="54">
        <f>SUM(H184)</f>
        <v>0</v>
      </c>
      <c r="I185" s="54">
        <f>SUM(I184)</f>
        <v>0</v>
      </c>
      <c r="J185" s="54">
        <f>SUM(J184)</f>
        <v>0</v>
      </c>
      <c r="K185" s="157"/>
      <c r="L185" s="162"/>
      <c r="M185" s="162"/>
      <c r="N185" s="162"/>
    </row>
    <row r="186" spans="1:14" ht="12.75" hidden="1" customHeight="1" x14ac:dyDescent="0.2">
      <c r="A186" s="160">
        <v>2</v>
      </c>
      <c r="B186" s="160" t="s">
        <v>433</v>
      </c>
      <c r="C186" s="160"/>
      <c r="D186" s="160" t="s">
        <v>145</v>
      </c>
      <c r="E186" s="160" t="s">
        <v>146</v>
      </c>
      <c r="F186" s="32" t="s">
        <v>133</v>
      </c>
      <c r="G186" s="54">
        <f t="shared" si="43"/>
        <v>0</v>
      </c>
      <c r="H186" s="55"/>
      <c r="I186" s="56"/>
      <c r="J186" s="56"/>
      <c r="K186" s="157"/>
      <c r="L186" s="162" t="s">
        <v>236</v>
      </c>
      <c r="M186" s="162"/>
      <c r="N186" s="162"/>
    </row>
    <row r="187" spans="1:14" ht="12.75" hidden="1" customHeight="1" x14ac:dyDescent="0.2">
      <c r="A187" s="160"/>
      <c r="B187" s="160"/>
      <c r="C187" s="160"/>
      <c r="D187" s="160"/>
      <c r="E187" s="160"/>
      <c r="F187" s="31" t="s">
        <v>135</v>
      </c>
      <c r="G187" s="54">
        <f t="shared" si="43"/>
        <v>0</v>
      </c>
      <c r="H187" s="54">
        <f>SUM(H186)</f>
        <v>0</v>
      </c>
      <c r="I187" s="54">
        <f>SUM(I186)</f>
        <v>0</v>
      </c>
      <c r="J187" s="54">
        <f>SUM(J186)</f>
        <v>0</v>
      </c>
      <c r="K187" s="157"/>
      <c r="L187" s="162"/>
      <c r="M187" s="162"/>
      <c r="N187" s="162"/>
    </row>
    <row r="188" spans="1:14" ht="12.75" hidden="1" customHeight="1" x14ac:dyDescent="0.2">
      <c r="A188" s="160" t="s">
        <v>56</v>
      </c>
      <c r="B188" s="27"/>
      <c r="C188" s="36"/>
      <c r="D188" s="160"/>
      <c r="E188" s="160"/>
      <c r="F188" s="32"/>
      <c r="G188" s="54">
        <f t="shared" si="43"/>
        <v>0</v>
      </c>
      <c r="H188" s="55"/>
      <c r="I188" s="55"/>
      <c r="J188" s="56"/>
      <c r="K188" s="44"/>
      <c r="L188" s="163"/>
      <c r="M188" s="163"/>
      <c r="N188" s="163"/>
    </row>
    <row r="189" spans="1:14" ht="12.75" hidden="1" customHeight="1" x14ac:dyDescent="0.2">
      <c r="A189" s="160"/>
      <c r="B189" s="27"/>
      <c r="C189" s="36"/>
      <c r="D189" s="160"/>
      <c r="E189" s="160"/>
      <c r="F189" s="32"/>
      <c r="G189" s="54">
        <f t="shared" si="43"/>
        <v>0</v>
      </c>
      <c r="H189" s="55"/>
      <c r="I189" s="56"/>
      <c r="J189" s="56"/>
      <c r="K189" s="44"/>
      <c r="L189" s="163"/>
      <c r="M189" s="163"/>
      <c r="N189" s="163"/>
    </row>
    <row r="190" spans="1:14" ht="38.25" hidden="1" customHeight="1" x14ac:dyDescent="0.2">
      <c r="A190" s="160"/>
      <c r="B190" s="27"/>
      <c r="C190" s="36"/>
      <c r="D190" s="160"/>
      <c r="E190" s="160"/>
      <c r="F190" s="31" t="s">
        <v>135</v>
      </c>
      <c r="G190" s="54">
        <f t="shared" si="43"/>
        <v>0</v>
      </c>
      <c r="H190" s="54">
        <f>SUM(H188:H189)</f>
        <v>0</v>
      </c>
      <c r="I190" s="54">
        <f>SUM(I188:I189)</f>
        <v>0</v>
      </c>
      <c r="J190" s="54">
        <f>SUM(J188:J189)</f>
        <v>0</v>
      </c>
      <c r="K190" s="44"/>
      <c r="L190" s="163"/>
      <c r="M190" s="163"/>
      <c r="N190" s="163"/>
    </row>
    <row r="191" spans="1:14" ht="12.75" hidden="1" customHeight="1" x14ac:dyDescent="0.2">
      <c r="A191" s="164" t="s">
        <v>124</v>
      </c>
      <c r="B191" s="164"/>
      <c r="C191" s="164"/>
      <c r="D191" s="164"/>
      <c r="E191" s="164"/>
      <c r="F191" s="164"/>
      <c r="G191" s="57">
        <f t="shared" si="43"/>
        <v>0</v>
      </c>
      <c r="H191" s="57">
        <f>SUM(H183+H185+H187+H190)</f>
        <v>0</v>
      </c>
      <c r="I191" s="57">
        <f>SUM(I183+I185+I187+I190)</f>
        <v>0</v>
      </c>
      <c r="J191" s="57">
        <f>SUM(J183+J185+J187+J190)</f>
        <v>0</v>
      </c>
      <c r="K191" s="157"/>
      <c r="L191" s="182"/>
      <c r="M191" s="182"/>
      <c r="N191" s="182"/>
    </row>
    <row r="192" spans="1:14" ht="12.75" hidden="1" customHeight="1" x14ac:dyDescent="0.2">
      <c r="A192" s="164" t="s">
        <v>123</v>
      </c>
      <c r="B192" s="164"/>
      <c r="C192" s="164"/>
      <c r="D192" s="164"/>
      <c r="E192" s="164"/>
      <c r="F192" s="164"/>
      <c r="G192" s="57">
        <f t="shared" si="43"/>
        <v>0</v>
      </c>
      <c r="H192" s="57">
        <f>SUM(H185+H187)</f>
        <v>0</v>
      </c>
      <c r="I192" s="57">
        <f t="shared" ref="I192:J192" si="44">SUM(I185+I187)</f>
        <v>0</v>
      </c>
      <c r="J192" s="57">
        <f t="shared" si="44"/>
        <v>0</v>
      </c>
      <c r="K192" s="157"/>
      <c r="L192" s="182"/>
      <c r="M192" s="182"/>
      <c r="N192" s="182"/>
    </row>
    <row r="193" spans="1:15" ht="20.25" customHeight="1" x14ac:dyDescent="0.2">
      <c r="A193" s="171" t="s">
        <v>190</v>
      </c>
      <c r="B193" s="171"/>
      <c r="C193" s="171"/>
      <c r="D193" s="171"/>
      <c r="E193" s="171"/>
      <c r="F193" s="171"/>
      <c r="G193" s="171"/>
      <c r="H193" s="171"/>
      <c r="I193" s="171"/>
      <c r="J193" s="171"/>
      <c r="K193" s="227"/>
      <c r="L193" s="171"/>
      <c r="M193" s="171"/>
      <c r="N193" s="171"/>
    </row>
    <row r="194" spans="1:15" ht="12.75" hidden="1" customHeight="1" x14ac:dyDescent="0.2">
      <c r="A194" s="160" t="s">
        <v>6</v>
      </c>
      <c r="B194" s="160" t="s">
        <v>292</v>
      </c>
      <c r="C194" s="148" t="s">
        <v>114</v>
      </c>
      <c r="D194" s="160" t="s">
        <v>451</v>
      </c>
      <c r="E194" s="160" t="s">
        <v>337</v>
      </c>
      <c r="F194" s="148" t="s">
        <v>133</v>
      </c>
      <c r="G194" s="28">
        <f>SUM(H194+J194)</f>
        <v>0</v>
      </c>
      <c r="H194" s="30"/>
      <c r="I194" s="30"/>
      <c r="J194" s="83"/>
      <c r="K194" s="81" t="s">
        <v>164</v>
      </c>
      <c r="L194" s="204" t="s">
        <v>453</v>
      </c>
      <c r="M194" s="159"/>
      <c r="N194" s="159"/>
    </row>
    <row r="195" spans="1:15" ht="12.75" hidden="1" customHeight="1" x14ac:dyDescent="0.2">
      <c r="A195" s="160"/>
      <c r="B195" s="160"/>
      <c r="C195" s="149"/>
      <c r="D195" s="160"/>
      <c r="E195" s="160"/>
      <c r="F195" s="149"/>
      <c r="G195" s="28">
        <f>SUM(H195+J195)</f>
        <v>0</v>
      </c>
      <c r="H195" s="81"/>
      <c r="I195" s="81"/>
      <c r="J195" s="83"/>
      <c r="K195" s="80" t="s">
        <v>15</v>
      </c>
      <c r="L195" s="204"/>
      <c r="M195" s="159"/>
      <c r="N195" s="159"/>
    </row>
    <row r="196" spans="1:15" ht="12.75" hidden="1" customHeight="1" x14ac:dyDescent="0.2">
      <c r="A196" s="160"/>
      <c r="B196" s="160"/>
      <c r="C196" s="149"/>
      <c r="D196" s="160"/>
      <c r="E196" s="160"/>
      <c r="F196" s="150"/>
      <c r="G196" s="28">
        <f>SUM(H196+J196)</f>
        <v>0</v>
      </c>
      <c r="H196" s="81"/>
      <c r="I196" s="81"/>
      <c r="J196" s="83"/>
      <c r="K196" s="151" t="s">
        <v>14</v>
      </c>
      <c r="L196" s="204"/>
      <c r="M196" s="159"/>
      <c r="N196" s="159"/>
    </row>
    <row r="197" spans="1:15" ht="14.25" hidden="1" customHeight="1" x14ac:dyDescent="0.2">
      <c r="A197" s="160"/>
      <c r="B197" s="160"/>
      <c r="C197" s="150"/>
      <c r="D197" s="160"/>
      <c r="E197" s="160"/>
      <c r="F197" s="31" t="s">
        <v>135</v>
      </c>
      <c r="G197" s="28">
        <f t="shared" ref="G197:G211" si="45">SUM(H197+J197)</f>
        <v>0</v>
      </c>
      <c r="H197" s="28">
        <f>SUM(H194:H196)</f>
        <v>0</v>
      </c>
      <c r="I197" s="28">
        <f t="shared" ref="I197:J197" si="46">SUM(I194:I196)</f>
        <v>0</v>
      </c>
      <c r="J197" s="28">
        <f t="shared" si="46"/>
        <v>0</v>
      </c>
      <c r="K197" s="153"/>
      <c r="L197" s="159"/>
      <c r="M197" s="159"/>
      <c r="N197" s="159"/>
    </row>
    <row r="198" spans="1:15" ht="14.25" hidden="1" customHeight="1" x14ac:dyDescent="0.2">
      <c r="A198" s="148" t="s">
        <v>10</v>
      </c>
      <c r="B198" s="148" t="s">
        <v>432</v>
      </c>
      <c r="C198" s="160" t="s">
        <v>114</v>
      </c>
      <c r="D198" s="148" t="s">
        <v>430</v>
      </c>
      <c r="E198" s="148" t="s">
        <v>452</v>
      </c>
      <c r="F198" s="167" t="s">
        <v>133</v>
      </c>
      <c r="G198" s="28">
        <f t="shared" si="45"/>
        <v>0</v>
      </c>
      <c r="H198" s="82"/>
      <c r="I198" s="33"/>
      <c r="J198" s="33"/>
      <c r="K198" s="81" t="s">
        <v>164</v>
      </c>
      <c r="L198" s="172" t="s">
        <v>431</v>
      </c>
      <c r="M198" s="173"/>
      <c r="N198" s="174"/>
    </row>
    <row r="199" spans="1:15" ht="14.25" hidden="1" customHeight="1" x14ac:dyDescent="0.2">
      <c r="A199" s="149"/>
      <c r="B199" s="149"/>
      <c r="C199" s="160"/>
      <c r="D199" s="149"/>
      <c r="E199" s="149"/>
      <c r="F199" s="181"/>
      <c r="G199" s="28">
        <f t="shared" si="45"/>
        <v>0</v>
      </c>
      <c r="H199" s="82"/>
      <c r="I199" s="33"/>
      <c r="J199" s="33"/>
      <c r="K199" s="80" t="s">
        <v>15</v>
      </c>
      <c r="L199" s="175"/>
      <c r="M199" s="176"/>
      <c r="N199" s="177"/>
    </row>
    <row r="200" spans="1:15" ht="14.25" hidden="1" customHeight="1" x14ac:dyDescent="0.2">
      <c r="A200" s="149"/>
      <c r="B200" s="149"/>
      <c r="C200" s="160"/>
      <c r="D200" s="149"/>
      <c r="E200" s="149"/>
      <c r="F200" s="168"/>
      <c r="G200" s="28">
        <f t="shared" si="45"/>
        <v>0</v>
      </c>
      <c r="H200" s="82"/>
      <c r="I200" s="33"/>
      <c r="J200" s="33"/>
      <c r="K200" s="151" t="s">
        <v>14</v>
      </c>
      <c r="L200" s="175"/>
      <c r="M200" s="176"/>
      <c r="N200" s="177"/>
    </row>
    <row r="201" spans="1:15" ht="14.25" hidden="1" customHeight="1" x14ac:dyDescent="0.2">
      <c r="A201" s="150"/>
      <c r="B201" s="150"/>
      <c r="C201" s="160"/>
      <c r="D201" s="150"/>
      <c r="E201" s="150"/>
      <c r="F201" s="31" t="s">
        <v>135</v>
      </c>
      <c r="G201" s="28">
        <f t="shared" si="45"/>
        <v>0</v>
      </c>
      <c r="H201" s="28">
        <f>SUM(H198:H200)</f>
        <v>0</v>
      </c>
      <c r="I201" s="28">
        <f t="shared" ref="I201:J201" si="47">SUM(I198:I200)</f>
        <v>0</v>
      </c>
      <c r="J201" s="28">
        <f t="shared" si="47"/>
        <v>0</v>
      </c>
      <c r="K201" s="153"/>
      <c r="L201" s="178"/>
      <c r="M201" s="179"/>
      <c r="N201" s="180"/>
    </row>
    <row r="202" spans="1:15" ht="14.25" hidden="1" customHeight="1" x14ac:dyDescent="0.2">
      <c r="A202" s="148" t="s">
        <v>19</v>
      </c>
      <c r="B202" s="148" t="s">
        <v>384</v>
      </c>
      <c r="C202" s="160"/>
      <c r="D202" s="148" t="s">
        <v>173</v>
      </c>
      <c r="E202" s="148" t="s">
        <v>388</v>
      </c>
      <c r="F202" s="167" t="s">
        <v>133</v>
      </c>
      <c r="G202" s="28">
        <f t="shared" si="45"/>
        <v>0</v>
      </c>
      <c r="H202" s="82"/>
      <c r="I202" s="33"/>
      <c r="J202" s="33"/>
      <c r="K202" s="151" t="s">
        <v>15</v>
      </c>
      <c r="L202" s="172" t="s">
        <v>174</v>
      </c>
      <c r="M202" s="173"/>
      <c r="N202" s="174"/>
    </row>
    <row r="203" spans="1:15" ht="14.25" hidden="1" customHeight="1" x14ac:dyDescent="0.2">
      <c r="A203" s="149"/>
      <c r="B203" s="149"/>
      <c r="C203" s="160"/>
      <c r="D203" s="149"/>
      <c r="E203" s="149"/>
      <c r="F203" s="168"/>
      <c r="G203" s="28">
        <f t="shared" si="45"/>
        <v>0</v>
      </c>
      <c r="H203" s="82"/>
      <c r="I203" s="33"/>
      <c r="J203" s="33"/>
      <c r="K203" s="152"/>
      <c r="L203" s="175"/>
      <c r="M203" s="176"/>
      <c r="N203" s="177"/>
    </row>
    <row r="204" spans="1:15" ht="14.25" hidden="1" customHeight="1" x14ac:dyDescent="0.2">
      <c r="A204" s="150"/>
      <c r="B204" s="150"/>
      <c r="C204" s="160"/>
      <c r="D204" s="150"/>
      <c r="E204" s="150"/>
      <c r="F204" s="31" t="s">
        <v>135</v>
      </c>
      <c r="G204" s="28">
        <f t="shared" si="45"/>
        <v>0</v>
      </c>
      <c r="H204" s="28">
        <f>SUM(H202+H203)</f>
        <v>0</v>
      </c>
      <c r="I204" s="28">
        <f t="shared" ref="I204:J204" si="48">SUM(I202+I203)</f>
        <v>0</v>
      </c>
      <c r="J204" s="28">
        <f t="shared" si="48"/>
        <v>0</v>
      </c>
      <c r="K204" s="152"/>
      <c r="L204" s="178"/>
      <c r="M204" s="179"/>
      <c r="N204" s="180"/>
    </row>
    <row r="205" spans="1:15" ht="12.75" customHeight="1" x14ac:dyDescent="0.2">
      <c r="A205" s="158" t="s">
        <v>6</v>
      </c>
      <c r="B205" s="158" t="s">
        <v>403</v>
      </c>
      <c r="C205" s="160"/>
      <c r="D205" s="160" t="s">
        <v>145</v>
      </c>
      <c r="E205" s="160" t="s">
        <v>146</v>
      </c>
      <c r="F205" s="167" t="s">
        <v>133</v>
      </c>
      <c r="G205" s="28">
        <f t="shared" si="45"/>
        <v>-1276.8</v>
      </c>
      <c r="H205" s="34">
        <v>-1276.8</v>
      </c>
      <c r="I205" s="33"/>
      <c r="J205" s="122"/>
      <c r="K205" s="129" t="s">
        <v>15</v>
      </c>
      <c r="L205" s="173" t="s">
        <v>454</v>
      </c>
      <c r="M205" s="173"/>
      <c r="N205" s="174"/>
    </row>
    <row r="206" spans="1:15" ht="12.75" hidden="1" customHeight="1" x14ac:dyDescent="0.2">
      <c r="A206" s="158"/>
      <c r="B206" s="158"/>
      <c r="C206" s="160"/>
      <c r="D206" s="160"/>
      <c r="E206" s="160"/>
      <c r="F206" s="168"/>
      <c r="G206" s="28">
        <f t="shared" si="45"/>
        <v>0</v>
      </c>
      <c r="H206" s="124"/>
      <c r="I206" s="33"/>
      <c r="J206" s="122"/>
      <c r="K206" s="151"/>
      <c r="L206" s="176"/>
      <c r="M206" s="176"/>
      <c r="N206" s="176"/>
    </row>
    <row r="207" spans="1:15" ht="12.75" customHeight="1" x14ac:dyDescent="0.2">
      <c r="A207" s="158"/>
      <c r="B207" s="158"/>
      <c r="C207" s="160"/>
      <c r="D207" s="160"/>
      <c r="E207" s="160"/>
      <c r="F207" s="31" t="s">
        <v>135</v>
      </c>
      <c r="G207" s="28">
        <f t="shared" si="45"/>
        <v>-1276.8</v>
      </c>
      <c r="H207" s="28">
        <f>SUM(H205+H206)</f>
        <v>-1276.8</v>
      </c>
      <c r="I207" s="28">
        <f>SUM(I205+I206)</f>
        <v>0</v>
      </c>
      <c r="J207" s="99">
        <f>SUM(J205)</f>
        <v>0</v>
      </c>
      <c r="K207" s="153"/>
      <c r="L207" s="179"/>
      <c r="M207" s="179"/>
      <c r="N207" s="179"/>
      <c r="O207" s="13"/>
    </row>
    <row r="208" spans="1:15" ht="12.75" hidden="1" customHeight="1" x14ac:dyDescent="0.2">
      <c r="A208" s="158" t="s">
        <v>10</v>
      </c>
      <c r="B208" s="167" t="s">
        <v>489</v>
      </c>
      <c r="C208" s="160"/>
      <c r="D208" s="148" t="s">
        <v>488</v>
      </c>
      <c r="E208" s="160" t="s">
        <v>452</v>
      </c>
      <c r="F208" s="92" t="s">
        <v>11</v>
      </c>
      <c r="G208" s="28">
        <f t="shared" si="45"/>
        <v>0</v>
      </c>
      <c r="H208" s="34"/>
      <c r="I208" s="33"/>
      <c r="J208" s="34"/>
      <c r="K208" s="153" t="s">
        <v>15</v>
      </c>
      <c r="L208" s="172" t="s">
        <v>487</v>
      </c>
      <c r="M208" s="173"/>
      <c r="N208" s="174"/>
    </row>
    <row r="209" spans="1:14" ht="23.25" hidden="1" customHeight="1" x14ac:dyDescent="0.2">
      <c r="A209" s="158"/>
      <c r="B209" s="168"/>
      <c r="C209" s="160"/>
      <c r="D209" s="150"/>
      <c r="E209" s="160"/>
      <c r="F209" s="31" t="s">
        <v>135</v>
      </c>
      <c r="G209" s="28">
        <f t="shared" si="45"/>
        <v>0</v>
      </c>
      <c r="H209" s="28">
        <f>SUM(H208:H208)</f>
        <v>0</v>
      </c>
      <c r="I209" s="28">
        <f>SUM(I208:I208)</f>
        <v>0</v>
      </c>
      <c r="J209" s="28">
        <f>SUM(J208:J208)</f>
        <v>0</v>
      </c>
      <c r="K209" s="157"/>
      <c r="L209" s="178"/>
      <c r="M209" s="179"/>
      <c r="N209" s="180"/>
    </row>
    <row r="210" spans="1:14" ht="20.25" customHeight="1" x14ac:dyDescent="0.2">
      <c r="A210" s="183" t="s">
        <v>191</v>
      </c>
      <c r="B210" s="183"/>
      <c r="C210" s="183"/>
      <c r="D210" s="183"/>
      <c r="E210" s="183"/>
      <c r="F210" s="183"/>
      <c r="G210" s="43">
        <f t="shared" si="45"/>
        <v>-1276.8</v>
      </c>
      <c r="H210" s="43">
        <f>SUM(H197+H201+H204+H207+H209)</f>
        <v>-1276.8</v>
      </c>
      <c r="I210" s="43">
        <f t="shared" ref="I210:J210" si="49">SUM(I197+I201+I204+I207+I209)</f>
        <v>0</v>
      </c>
      <c r="J210" s="43">
        <f t="shared" si="49"/>
        <v>0</v>
      </c>
      <c r="K210" s="77"/>
      <c r="L210" s="162"/>
      <c r="M210" s="162"/>
      <c r="N210" s="162"/>
    </row>
    <row r="211" spans="1:14" ht="12.75" hidden="1" customHeight="1" x14ac:dyDescent="0.2">
      <c r="A211" s="183" t="s">
        <v>123</v>
      </c>
      <c r="B211" s="183"/>
      <c r="C211" s="183"/>
      <c r="D211" s="183"/>
      <c r="E211" s="183"/>
      <c r="F211" s="183"/>
      <c r="G211" s="43">
        <f t="shared" si="45"/>
        <v>-1276.8</v>
      </c>
      <c r="H211" s="43">
        <f>SUM(H210)</f>
        <v>-1276.8</v>
      </c>
      <c r="I211" s="43">
        <f>SUM(I210)</f>
        <v>0</v>
      </c>
      <c r="J211" s="43">
        <f>SUM(J210)</f>
        <v>0</v>
      </c>
      <c r="K211" s="44"/>
      <c r="L211" s="162"/>
      <c r="M211" s="162"/>
      <c r="N211" s="162"/>
    </row>
    <row r="212" spans="1:14" s="24" customFormat="1" ht="26.25" hidden="1" customHeight="1" x14ac:dyDescent="0.2">
      <c r="A212" s="171" t="s">
        <v>226</v>
      </c>
      <c r="B212" s="171"/>
      <c r="C212" s="171"/>
      <c r="D212" s="171"/>
      <c r="E212" s="171"/>
      <c r="F212" s="171"/>
      <c r="G212" s="171"/>
      <c r="H212" s="171"/>
      <c r="I212" s="171"/>
      <c r="J212" s="171"/>
      <c r="K212" s="225"/>
      <c r="L212" s="171"/>
      <c r="M212" s="171"/>
      <c r="N212" s="171"/>
    </row>
    <row r="213" spans="1:14" s="24" customFormat="1" ht="12.75" hidden="1" customHeight="1" x14ac:dyDescent="0.2">
      <c r="A213" s="160" t="s">
        <v>6</v>
      </c>
      <c r="B213" s="160" t="s">
        <v>384</v>
      </c>
      <c r="C213" s="160" t="s">
        <v>227</v>
      </c>
      <c r="D213" s="160" t="s">
        <v>173</v>
      </c>
      <c r="E213" s="160" t="s">
        <v>146</v>
      </c>
      <c r="F213" s="27" t="s">
        <v>133</v>
      </c>
      <c r="G213" s="39">
        <f>SUM(H213+J213)</f>
        <v>0</v>
      </c>
      <c r="H213" s="49"/>
      <c r="I213" s="49"/>
      <c r="J213" s="49"/>
      <c r="K213" s="157" t="s">
        <v>15</v>
      </c>
      <c r="L213" s="162" t="s">
        <v>174</v>
      </c>
      <c r="M213" s="162"/>
      <c r="N213" s="162"/>
    </row>
    <row r="214" spans="1:14" s="24" customFormat="1" ht="12.75" hidden="1" customHeight="1" x14ac:dyDescent="0.2">
      <c r="A214" s="160"/>
      <c r="B214" s="160"/>
      <c r="C214" s="160"/>
      <c r="D214" s="160"/>
      <c r="E214" s="160"/>
      <c r="F214" s="31" t="s">
        <v>135</v>
      </c>
      <c r="G214" s="39">
        <f>SUM(H214+J214)</f>
        <v>0</v>
      </c>
      <c r="H214" s="39">
        <f t="shared" ref="H214:J215" si="50">SUM(H213)</f>
        <v>0</v>
      </c>
      <c r="I214" s="39">
        <f t="shared" si="50"/>
        <v>0</v>
      </c>
      <c r="J214" s="39">
        <f t="shared" si="50"/>
        <v>0</v>
      </c>
      <c r="K214" s="157"/>
      <c r="L214" s="162"/>
      <c r="M214" s="162"/>
      <c r="N214" s="162"/>
    </row>
    <row r="215" spans="1:14" ht="12.75" hidden="1" customHeight="1" x14ac:dyDescent="0.2">
      <c r="A215" s="161" t="s">
        <v>228</v>
      </c>
      <c r="B215" s="161"/>
      <c r="C215" s="161"/>
      <c r="D215" s="161"/>
      <c r="E215" s="161"/>
      <c r="F215" s="161"/>
      <c r="G215" s="58">
        <f>SUM(H215+J215)</f>
        <v>0</v>
      </c>
      <c r="H215" s="58">
        <f t="shared" si="50"/>
        <v>0</v>
      </c>
      <c r="I215" s="58">
        <f t="shared" si="50"/>
        <v>0</v>
      </c>
      <c r="J215" s="58">
        <f t="shared" si="50"/>
        <v>0</v>
      </c>
      <c r="K215" s="157"/>
      <c r="L215" s="162"/>
      <c r="M215" s="162"/>
      <c r="N215" s="162"/>
    </row>
    <row r="216" spans="1:14" ht="21" customHeight="1" x14ac:dyDescent="0.2">
      <c r="A216" s="171" t="s">
        <v>445</v>
      </c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</row>
    <row r="217" spans="1:14" ht="14.25" customHeight="1" x14ac:dyDescent="0.2">
      <c r="A217" s="160" t="s">
        <v>6</v>
      </c>
      <c r="B217" s="160" t="s">
        <v>403</v>
      </c>
      <c r="C217" s="148" t="s">
        <v>114</v>
      </c>
      <c r="D217" s="160" t="s">
        <v>480</v>
      </c>
      <c r="E217" s="160" t="s">
        <v>111</v>
      </c>
      <c r="F217" s="112" t="s">
        <v>27</v>
      </c>
      <c r="G217" s="28">
        <f>SUM(H217+J217)</f>
        <v>187</v>
      </c>
      <c r="H217" s="128">
        <v>187</v>
      </c>
      <c r="I217" s="27"/>
      <c r="J217" s="30"/>
      <c r="K217" s="151" t="s">
        <v>15</v>
      </c>
      <c r="L217" s="166" t="s">
        <v>479</v>
      </c>
      <c r="M217" s="166"/>
      <c r="N217" s="166"/>
    </row>
    <row r="218" spans="1:14" ht="23.25" customHeight="1" x14ac:dyDescent="0.2">
      <c r="A218" s="160"/>
      <c r="B218" s="160"/>
      <c r="C218" s="149"/>
      <c r="D218" s="160"/>
      <c r="E218" s="160"/>
      <c r="F218" s="31" t="s">
        <v>135</v>
      </c>
      <c r="G218" s="28">
        <f>SUM(H218+J218)</f>
        <v>187</v>
      </c>
      <c r="H218" s="28">
        <f>SUM(H217)</f>
        <v>187</v>
      </c>
      <c r="I218" s="28">
        <f>SUM(I217)</f>
        <v>0</v>
      </c>
      <c r="J218" s="28">
        <f>SUM(J217)</f>
        <v>0</v>
      </c>
      <c r="K218" s="152"/>
      <c r="L218" s="166"/>
      <c r="M218" s="166"/>
      <c r="N218" s="166"/>
    </row>
    <row r="219" spans="1:14" ht="12.75" customHeight="1" x14ac:dyDescent="0.2">
      <c r="A219" s="160" t="s">
        <v>10</v>
      </c>
      <c r="B219" s="160" t="s">
        <v>517</v>
      </c>
      <c r="C219" s="149"/>
      <c r="D219" s="160" t="s">
        <v>409</v>
      </c>
      <c r="E219" s="160" t="s">
        <v>195</v>
      </c>
      <c r="F219" s="112" t="s">
        <v>22</v>
      </c>
      <c r="G219" s="28">
        <f>SUM(H219+J219)</f>
        <v>-48.3</v>
      </c>
      <c r="H219" s="30"/>
      <c r="I219" s="27"/>
      <c r="J219" s="83">
        <v>-48.3</v>
      </c>
      <c r="K219" s="152"/>
      <c r="L219" s="215" t="s">
        <v>410</v>
      </c>
      <c r="M219" s="166"/>
      <c r="N219" s="166"/>
    </row>
    <row r="220" spans="1:14" ht="21" customHeight="1" x14ac:dyDescent="0.2">
      <c r="A220" s="160"/>
      <c r="B220" s="160"/>
      <c r="C220" s="149"/>
      <c r="D220" s="160"/>
      <c r="E220" s="160"/>
      <c r="F220" s="31" t="s">
        <v>135</v>
      </c>
      <c r="G220" s="28">
        <f>SUM(H220+J220)</f>
        <v>-48.3</v>
      </c>
      <c r="H220" s="28">
        <f>SUM(H219)</f>
        <v>0</v>
      </c>
      <c r="I220" s="28">
        <f>SUM(I219)</f>
        <v>0</v>
      </c>
      <c r="J220" s="99">
        <f>SUM(J219)</f>
        <v>-48.3</v>
      </c>
      <c r="K220" s="152"/>
      <c r="L220" s="215"/>
      <c r="M220" s="166"/>
      <c r="N220" s="166"/>
    </row>
    <row r="221" spans="1:14" ht="12.75" hidden="1" customHeight="1" x14ac:dyDescent="0.2">
      <c r="A221" s="160"/>
      <c r="B221" s="149"/>
      <c r="C221" s="149"/>
      <c r="D221" s="160"/>
      <c r="E221" s="160"/>
      <c r="F221" s="140"/>
      <c r="G221" s="28">
        <f t="shared" ref="G221:G234" si="51">SUM(H221+J221)</f>
        <v>0</v>
      </c>
      <c r="H221" s="34"/>
      <c r="I221" s="34"/>
      <c r="J221" s="34"/>
      <c r="K221" s="152"/>
      <c r="L221" s="166"/>
      <c r="M221" s="166"/>
      <c r="N221" s="166"/>
    </row>
    <row r="222" spans="1:14" ht="12.75" hidden="1" customHeight="1" x14ac:dyDescent="0.2">
      <c r="A222" s="160"/>
      <c r="B222" s="149"/>
      <c r="C222" s="149"/>
      <c r="D222" s="160"/>
      <c r="E222" s="160"/>
      <c r="F222" s="32"/>
      <c r="G222" s="28">
        <f t="shared" si="51"/>
        <v>0</v>
      </c>
      <c r="H222" s="34"/>
      <c r="I222" s="34"/>
      <c r="J222" s="34"/>
      <c r="K222" s="152"/>
      <c r="L222" s="166"/>
      <c r="M222" s="166"/>
      <c r="N222" s="166"/>
    </row>
    <row r="223" spans="1:14" ht="18.75" hidden="1" customHeight="1" x14ac:dyDescent="0.2">
      <c r="A223" s="160"/>
      <c r="B223" s="150"/>
      <c r="C223" s="149"/>
      <c r="D223" s="160"/>
      <c r="E223" s="160"/>
      <c r="F223" s="31" t="s">
        <v>135</v>
      </c>
      <c r="G223" s="28">
        <f t="shared" si="51"/>
        <v>0</v>
      </c>
      <c r="H223" s="28">
        <f>SUM(H221+H222)</f>
        <v>0</v>
      </c>
      <c r="I223" s="28">
        <f>SUM(I221+I222)</f>
        <v>0</v>
      </c>
      <c r="J223" s="28">
        <f>SUM(J221+J222)</f>
        <v>0</v>
      </c>
      <c r="K223" s="152"/>
      <c r="L223" s="166"/>
      <c r="M223" s="166"/>
      <c r="N223" s="166"/>
    </row>
    <row r="224" spans="1:14" ht="23.25" customHeight="1" x14ac:dyDescent="0.2">
      <c r="A224" s="160" t="s">
        <v>19</v>
      </c>
      <c r="B224" s="160" t="s">
        <v>418</v>
      </c>
      <c r="C224" s="149"/>
      <c r="D224" s="160" t="s">
        <v>415</v>
      </c>
      <c r="E224" s="160" t="s">
        <v>416</v>
      </c>
      <c r="F224" s="115" t="s">
        <v>22</v>
      </c>
      <c r="G224" s="28">
        <f t="shared" si="51"/>
        <v>100</v>
      </c>
      <c r="H224" s="34"/>
      <c r="I224" s="33"/>
      <c r="J224" s="34">
        <v>100</v>
      </c>
      <c r="K224" s="152"/>
      <c r="L224" s="166" t="s">
        <v>522</v>
      </c>
      <c r="M224" s="166"/>
      <c r="N224" s="166"/>
    </row>
    <row r="225" spans="1:14" ht="12.75" hidden="1" customHeight="1" x14ac:dyDescent="0.2">
      <c r="A225" s="160"/>
      <c r="B225" s="160"/>
      <c r="C225" s="149"/>
      <c r="D225" s="160"/>
      <c r="E225" s="160"/>
      <c r="F225" s="123"/>
      <c r="G225" s="28">
        <f t="shared" si="51"/>
        <v>0</v>
      </c>
      <c r="H225" s="34"/>
      <c r="I225" s="33"/>
      <c r="J225" s="34"/>
      <c r="K225" s="152"/>
      <c r="L225" s="166"/>
      <c r="M225" s="166"/>
      <c r="N225" s="166"/>
    </row>
    <row r="226" spans="1:14" ht="21" customHeight="1" x14ac:dyDescent="0.2">
      <c r="A226" s="160"/>
      <c r="B226" s="160"/>
      <c r="C226" s="150"/>
      <c r="D226" s="160"/>
      <c r="E226" s="160"/>
      <c r="F226" s="31" t="s">
        <v>135</v>
      </c>
      <c r="G226" s="28">
        <f t="shared" si="51"/>
        <v>100</v>
      </c>
      <c r="H226" s="28">
        <f>SUM(H224:H225)</f>
        <v>0</v>
      </c>
      <c r="I226" s="28">
        <f t="shared" ref="I226:J226" si="52">SUM(I224:I225)</f>
        <v>0</v>
      </c>
      <c r="J226" s="28">
        <f t="shared" si="52"/>
        <v>100</v>
      </c>
      <c r="K226" s="153"/>
      <c r="L226" s="166"/>
      <c r="M226" s="166"/>
      <c r="N226" s="166"/>
    </row>
    <row r="227" spans="1:14" ht="12.75" customHeight="1" x14ac:dyDescent="0.2">
      <c r="A227" s="160" t="s">
        <v>56</v>
      </c>
      <c r="B227" s="148" t="s">
        <v>591</v>
      </c>
      <c r="C227" s="148" t="s">
        <v>114</v>
      </c>
      <c r="D227" s="160" t="s">
        <v>593</v>
      </c>
      <c r="E227" s="148" t="s">
        <v>111</v>
      </c>
      <c r="F227" s="146" t="s">
        <v>98</v>
      </c>
      <c r="G227" s="28">
        <f t="shared" si="51"/>
        <v>30</v>
      </c>
      <c r="H227" s="34">
        <v>30</v>
      </c>
      <c r="I227" s="33"/>
      <c r="J227" s="34"/>
      <c r="K227" s="151" t="s">
        <v>15</v>
      </c>
      <c r="L227" s="217" t="s">
        <v>589</v>
      </c>
      <c r="M227" s="218"/>
      <c r="N227" s="219"/>
    </row>
    <row r="228" spans="1:14" ht="18" customHeight="1" x14ac:dyDescent="0.2">
      <c r="A228" s="160"/>
      <c r="B228" s="150"/>
      <c r="C228" s="149"/>
      <c r="D228" s="160"/>
      <c r="E228" s="149"/>
      <c r="F228" s="31" t="s">
        <v>135</v>
      </c>
      <c r="G228" s="28">
        <f t="shared" si="51"/>
        <v>30</v>
      </c>
      <c r="H228" s="28">
        <f>SUM(H227)</f>
        <v>30</v>
      </c>
      <c r="I228" s="28">
        <f>SUM(I227)</f>
        <v>0</v>
      </c>
      <c r="J228" s="28">
        <f>SUM(J227)</f>
        <v>0</v>
      </c>
      <c r="K228" s="152"/>
      <c r="L228" s="220"/>
      <c r="M228" s="221"/>
      <c r="N228" s="222"/>
    </row>
    <row r="229" spans="1:14" ht="12.75" customHeight="1" x14ac:dyDescent="0.2">
      <c r="A229" s="160" t="s">
        <v>57</v>
      </c>
      <c r="B229" s="149" t="s">
        <v>592</v>
      </c>
      <c r="C229" s="149"/>
      <c r="D229" s="160" t="s">
        <v>594</v>
      </c>
      <c r="E229" s="149"/>
      <c r="F229" s="146" t="s">
        <v>98</v>
      </c>
      <c r="G229" s="28">
        <f t="shared" si="51"/>
        <v>70</v>
      </c>
      <c r="H229" s="34">
        <v>70</v>
      </c>
      <c r="I229" s="33"/>
      <c r="J229" s="34"/>
      <c r="K229" s="152"/>
      <c r="L229" s="229" t="s">
        <v>590</v>
      </c>
      <c r="M229" s="230"/>
      <c r="N229" s="231"/>
    </row>
    <row r="230" spans="1:14" ht="20.25" customHeight="1" x14ac:dyDescent="0.2">
      <c r="A230" s="160"/>
      <c r="B230" s="150"/>
      <c r="C230" s="150"/>
      <c r="D230" s="160"/>
      <c r="E230" s="150"/>
      <c r="F230" s="31" t="s">
        <v>135</v>
      </c>
      <c r="G230" s="28">
        <f t="shared" si="51"/>
        <v>70</v>
      </c>
      <c r="H230" s="28">
        <f>SUM(H229)</f>
        <v>70</v>
      </c>
      <c r="I230" s="28">
        <f>SUM(I229)</f>
        <v>0</v>
      </c>
      <c r="J230" s="28">
        <f>SUM(J229)</f>
        <v>0</v>
      </c>
      <c r="K230" s="153"/>
      <c r="L230" s="220"/>
      <c r="M230" s="221"/>
      <c r="N230" s="222"/>
    </row>
    <row r="231" spans="1:14" ht="12.75" hidden="1" customHeight="1" x14ac:dyDescent="0.2">
      <c r="A231" s="160" t="s">
        <v>10</v>
      </c>
      <c r="B231" s="216" t="s">
        <v>412</v>
      </c>
      <c r="C231" s="86"/>
      <c r="D231" s="160" t="s">
        <v>409</v>
      </c>
      <c r="E231" s="160" t="s">
        <v>195</v>
      </c>
      <c r="F231" s="32" t="s">
        <v>22</v>
      </c>
      <c r="G231" s="28">
        <f t="shared" si="51"/>
        <v>0</v>
      </c>
      <c r="H231" s="34"/>
      <c r="I231" s="34"/>
      <c r="J231" s="34"/>
      <c r="K231" s="93"/>
      <c r="L231" s="166" t="s">
        <v>410</v>
      </c>
      <c r="M231" s="166"/>
      <c r="N231" s="166"/>
    </row>
    <row r="232" spans="1:14" ht="22.5" hidden="1" customHeight="1" x14ac:dyDescent="0.2">
      <c r="A232" s="160"/>
      <c r="B232" s="160"/>
      <c r="C232" s="86"/>
      <c r="D232" s="160"/>
      <c r="E232" s="160"/>
      <c r="F232" s="31" t="s">
        <v>135</v>
      </c>
      <c r="G232" s="28">
        <f t="shared" si="51"/>
        <v>0</v>
      </c>
      <c r="H232" s="28">
        <f>SUM(H231)</f>
        <v>0</v>
      </c>
      <c r="I232" s="28">
        <f>SUM(I231)</f>
        <v>0</v>
      </c>
      <c r="J232" s="28">
        <f>SUM(J231)</f>
        <v>0</v>
      </c>
      <c r="K232" s="93"/>
      <c r="L232" s="166"/>
      <c r="M232" s="166"/>
      <c r="N232" s="166"/>
    </row>
    <row r="233" spans="1:14" ht="12.75" hidden="1" customHeight="1" x14ac:dyDescent="0.2">
      <c r="A233" s="160" t="s">
        <v>59</v>
      </c>
      <c r="B233" s="160" t="s">
        <v>299</v>
      </c>
      <c r="C233" s="86"/>
      <c r="D233" s="160" t="s">
        <v>234</v>
      </c>
      <c r="E233" s="160" t="s">
        <v>111</v>
      </c>
      <c r="F233" s="32" t="s">
        <v>22</v>
      </c>
      <c r="G233" s="28">
        <f t="shared" si="51"/>
        <v>0</v>
      </c>
      <c r="H233" s="34"/>
      <c r="I233" s="34"/>
      <c r="J233" s="34"/>
      <c r="K233" s="93"/>
      <c r="L233" s="185" t="s">
        <v>235</v>
      </c>
      <c r="M233" s="185"/>
      <c r="N233" s="185"/>
    </row>
    <row r="234" spans="1:14" ht="23.25" hidden="1" customHeight="1" x14ac:dyDescent="0.2">
      <c r="A234" s="160"/>
      <c r="B234" s="160"/>
      <c r="C234" s="86"/>
      <c r="D234" s="160"/>
      <c r="E234" s="160"/>
      <c r="F234" s="31" t="s">
        <v>135</v>
      </c>
      <c r="G234" s="28">
        <f t="shared" si="51"/>
        <v>0</v>
      </c>
      <c r="H234" s="28">
        <f>SUM(H233)</f>
        <v>0</v>
      </c>
      <c r="I234" s="28">
        <f>SUM(I233)</f>
        <v>0</v>
      </c>
      <c r="J234" s="28">
        <f>SUM(J233)</f>
        <v>0</v>
      </c>
      <c r="K234" s="93"/>
      <c r="L234" s="185"/>
      <c r="M234" s="185"/>
      <c r="N234" s="185"/>
    </row>
    <row r="235" spans="1:14" ht="12" hidden="1" customHeight="1" x14ac:dyDescent="0.2">
      <c r="A235" s="160" t="s">
        <v>19</v>
      </c>
      <c r="B235" s="160" t="s">
        <v>336</v>
      </c>
      <c r="C235" s="86"/>
      <c r="D235" s="160" t="s">
        <v>272</v>
      </c>
      <c r="E235" s="160" t="s">
        <v>273</v>
      </c>
      <c r="F235" s="27" t="s">
        <v>238</v>
      </c>
      <c r="G235" s="28">
        <f t="shared" ref="G235:G243" si="53">SUM(H235+J235)</f>
        <v>0</v>
      </c>
      <c r="H235" s="34"/>
      <c r="I235" s="27"/>
      <c r="J235" s="30"/>
      <c r="K235" s="93"/>
      <c r="L235" s="185" t="s">
        <v>274</v>
      </c>
      <c r="M235" s="185"/>
      <c r="N235" s="185"/>
    </row>
    <row r="236" spans="1:14" ht="12.75" hidden="1" customHeight="1" x14ac:dyDescent="0.2">
      <c r="A236" s="160"/>
      <c r="B236" s="160"/>
      <c r="C236" s="86"/>
      <c r="D236" s="160"/>
      <c r="E236" s="160"/>
      <c r="F236" s="31" t="s">
        <v>135</v>
      </c>
      <c r="G236" s="28">
        <f t="shared" si="53"/>
        <v>0</v>
      </c>
      <c r="H236" s="28">
        <f>SUM(H235)</f>
        <v>0</v>
      </c>
      <c r="I236" s="28">
        <f>SUM(I235)</f>
        <v>0</v>
      </c>
      <c r="J236" s="28">
        <f>SUM(J235)</f>
        <v>0</v>
      </c>
      <c r="K236" s="93"/>
      <c r="L236" s="185"/>
      <c r="M236" s="185"/>
      <c r="N236" s="185"/>
    </row>
    <row r="237" spans="1:14" ht="12.75" hidden="1" customHeight="1" x14ac:dyDescent="0.2">
      <c r="A237" s="160" t="s">
        <v>56</v>
      </c>
      <c r="B237" s="160" t="s">
        <v>392</v>
      </c>
      <c r="C237" s="86"/>
      <c r="D237" s="160" t="s">
        <v>391</v>
      </c>
      <c r="E237" s="160" t="s">
        <v>111</v>
      </c>
      <c r="F237" s="32" t="s">
        <v>11</v>
      </c>
      <c r="G237" s="28">
        <f t="shared" si="53"/>
        <v>0</v>
      </c>
      <c r="H237" s="34"/>
      <c r="I237" s="33"/>
      <c r="J237" s="33"/>
      <c r="K237" s="93"/>
      <c r="L237" s="166" t="s">
        <v>393</v>
      </c>
      <c r="M237" s="166"/>
      <c r="N237" s="166"/>
    </row>
    <row r="238" spans="1:14" ht="14.25" hidden="1" customHeight="1" x14ac:dyDescent="0.2">
      <c r="A238" s="160"/>
      <c r="B238" s="160"/>
      <c r="C238" s="85"/>
      <c r="D238" s="160"/>
      <c r="E238" s="160"/>
      <c r="F238" s="31" t="s">
        <v>135</v>
      </c>
      <c r="G238" s="28">
        <f t="shared" si="53"/>
        <v>0</v>
      </c>
      <c r="H238" s="28">
        <f>SUM(H237)</f>
        <v>0</v>
      </c>
      <c r="I238" s="28">
        <f>SUM(I237)</f>
        <v>0</v>
      </c>
      <c r="J238" s="28">
        <f>SUM(J237)</f>
        <v>0</v>
      </c>
      <c r="K238" s="77"/>
      <c r="L238" s="166"/>
      <c r="M238" s="166"/>
      <c r="N238" s="166"/>
    </row>
    <row r="239" spans="1:14" ht="14.25" hidden="1" customHeight="1" x14ac:dyDescent="0.2">
      <c r="A239" s="160" t="s">
        <v>57</v>
      </c>
      <c r="B239" s="160" t="s">
        <v>418</v>
      </c>
      <c r="C239" s="160" t="s">
        <v>114</v>
      </c>
      <c r="D239" s="160" t="s">
        <v>415</v>
      </c>
      <c r="E239" s="160" t="s">
        <v>416</v>
      </c>
      <c r="F239" s="35" t="s">
        <v>22</v>
      </c>
      <c r="G239" s="28">
        <f t="shared" si="53"/>
        <v>0</v>
      </c>
      <c r="H239" s="34"/>
      <c r="I239" s="33"/>
      <c r="J239" s="34"/>
      <c r="K239" s="157"/>
      <c r="L239" s="166" t="s">
        <v>417</v>
      </c>
      <c r="M239" s="166"/>
      <c r="N239" s="166"/>
    </row>
    <row r="240" spans="1:14" ht="20.25" hidden="1" customHeight="1" x14ac:dyDescent="0.2">
      <c r="A240" s="160"/>
      <c r="B240" s="160"/>
      <c r="C240" s="160"/>
      <c r="D240" s="160"/>
      <c r="E240" s="160"/>
      <c r="F240" s="31" t="s">
        <v>135</v>
      </c>
      <c r="G240" s="28">
        <f t="shared" si="53"/>
        <v>0</v>
      </c>
      <c r="H240" s="28">
        <f>SUM(H239)</f>
        <v>0</v>
      </c>
      <c r="I240" s="28">
        <f>SUM(I239)</f>
        <v>0</v>
      </c>
      <c r="J240" s="28">
        <f>SUM(J239)</f>
        <v>0</v>
      </c>
      <c r="K240" s="157"/>
      <c r="L240" s="166"/>
      <c r="M240" s="166"/>
      <c r="N240" s="166"/>
    </row>
    <row r="241" spans="1:15" ht="12.75" customHeight="1" x14ac:dyDescent="0.2">
      <c r="A241" s="183" t="s">
        <v>150</v>
      </c>
      <c r="B241" s="183"/>
      <c r="C241" s="183"/>
      <c r="D241" s="183"/>
      <c r="E241" s="183"/>
      <c r="F241" s="183"/>
      <c r="G241" s="43">
        <f t="shared" si="53"/>
        <v>338.7</v>
      </c>
      <c r="H241" s="43">
        <f>SUM(H218+H220+H223+H226+H228+H230)</f>
        <v>287</v>
      </c>
      <c r="I241" s="43">
        <f t="shared" ref="I241:J241" si="54">SUM(I218+I220+I223+I226+I228+I230)</f>
        <v>0</v>
      </c>
      <c r="J241" s="43">
        <f t="shared" si="54"/>
        <v>51.7</v>
      </c>
      <c r="K241" s="101"/>
      <c r="L241" s="165"/>
      <c r="M241" s="165"/>
      <c r="N241" s="165"/>
      <c r="O241" s="1" t="s">
        <v>143</v>
      </c>
    </row>
    <row r="242" spans="1:15" ht="12.75" customHeight="1" x14ac:dyDescent="0.2">
      <c r="A242" s="183" t="s">
        <v>121</v>
      </c>
      <c r="B242" s="183"/>
      <c r="C242" s="183"/>
      <c r="D242" s="183"/>
      <c r="E242" s="183"/>
      <c r="F242" s="183"/>
      <c r="G242" s="43">
        <f t="shared" si="53"/>
        <v>238.7</v>
      </c>
      <c r="H242" s="43">
        <f>SUM(H218+H220+H223+H228+H230)</f>
        <v>287</v>
      </c>
      <c r="I242" s="43">
        <f t="shared" ref="I242:J242" si="55">SUM(I218+I220+I223+I228+I230)</f>
        <v>0</v>
      </c>
      <c r="J242" s="43">
        <f t="shared" si="55"/>
        <v>-48.3</v>
      </c>
      <c r="K242" s="109"/>
      <c r="L242" s="103"/>
      <c r="M242" s="104"/>
      <c r="N242" s="105"/>
    </row>
    <row r="243" spans="1:15" ht="12.75" customHeight="1" x14ac:dyDescent="0.2">
      <c r="A243" s="183" t="s">
        <v>138</v>
      </c>
      <c r="B243" s="183"/>
      <c r="C243" s="183"/>
      <c r="D243" s="183"/>
      <c r="E243" s="183"/>
      <c r="F243" s="183"/>
      <c r="G243" s="43">
        <f t="shared" si="53"/>
        <v>100</v>
      </c>
      <c r="H243" s="43">
        <f>SUM(H226)</f>
        <v>0</v>
      </c>
      <c r="I243" s="43">
        <f t="shared" ref="I243:J243" si="56">SUM(I226)</f>
        <v>0</v>
      </c>
      <c r="J243" s="43">
        <f t="shared" si="56"/>
        <v>100</v>
      </c>
      <c r="K243" s="110"/>
      <c r="L243" s="106"/>
      <c r="M243" s="107"/>
      <c r="N243" s="108"/>
    </row>
    <row r="244" spans="1:15" ht="12.75" hidden="1" customHeight="1" x14ac:dyDescent="0.2">
      <c r="A244" s="171" t="s">
        <v>232</v>
      </c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</row>
    <row r="245" spans="1:15" ht="12.75" hidden="1" customHeight="1" x14ac:dyDescent="0.2">
      <c r="A245" s="158" t="s">
        <v>6</v>
      </c>
      <c r="B245" s="32"/>
      <c r="C245" s="158" t="s">
        <v>158</v>
      </c>
      <c r="D245" s="158" t="s">
        <v>230</v>
      </c>
      <c r="E245" s="158" t="s">
        <v>111</v>
      </c>
      <c r="F245" s="35" t="s">
        <v>22</v>
      </c>
      <c r="G245" s="28">
        <f>SUM(H245+J245)</f>
        <v>0</v>
      </c>
      <c r="H245" s="34"/>
      <c r="I245" s="34"/>
      <c r="J245" s="34"/>
      <c r="K245" s="187" t="s">
        <v>15</v>
      </c>
      <c r="L245" s="162" t="s">
        <v>231</v>
      </c>
      <c r="M245" s="162"/>
      <c r="N245" s="162"/>
    </row>
    <row r="246" spans="1:15" ht="12.75" hidden="1" customHeight="1" x14ac:dyDescent="0.2">
      <c r="A246" s="158"/>
      <c r="B246" s="32"/>
      <c r="C246" s="158"/>
      <c r="D246" s="158"/>
      <c r="E246" s="158"/>
      <c r="F246" s="31" t="s">
        <v>135</v>
      </c>
      <c r="G246" s="28">
        <f>SUM(H246+J246)</f>
        <v>0</v>
      </c>
      <c r="H246" s="28">
        <f t="shared" ref="H246:J247" si="57">SUM(H245)</f>
        <v>0</v>
      </c>
      <c r="I246" s="28">
        <f t="shared" si="57"/>
        <v>0</v>
      </c>
      <c r="J246" s="28">
        <f t="shared" si="57"/>
        <v>0</v>
      </c>
      <c r="K246" s="187"/>
      <c r="L246" s="162"/>
      <c r="M246" s="162"/>
      <c r="N246" s="162"/>
    </row>
    <row r="247" spans="1:15" ht="12.75" hidden="1" customHeight="1" x14ac:dyDescent="0.2">
      <c r="A247" s="169" t="s">
        <v>233</v>
      </c>
      <c r="B247" s="169"/>
      <c r="C247" s="169"/>
      <c r="D247" s="169"/>
      <c r="E247" s="169"/>
      <c r="F247" s="169"/>
      <c r="G247" s="38">
        <f>SUM(H247+J247)</f>
        <v>0</v>
      </c>
      <c r="H247" s="38">
        <f t="shared" si="57"/>
        <v>0</v>
      </c>
      <c r="I247" s="38">
        <f t="shared" si="57"/>
        <v>0</v>
      </c>
      <c r="J247" s="38">
        <f t="shared" si="57"/>
        <v>0</v>
      </c>
      <c r="K247" s="34"/>
      <c r="L247" s="165"/>
      <c r="M247" s="165"/>
      <c r="N247" s="165"/>
    </row>
    <row r="248" spans="1:15" ht="19.5" customHeight="1" x14ac:dyDescent="0.2">
      <c r="A248" s="198" t="s">
        <v>216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</row>
    <row r="249" spans="1:15" ht="12.75" customHeight="1" x14ac:dyDescent="0.2">
      <c r="A249" s="158" t="s">
        <v>6</v>
      </c>
      <c r="B249" s="158" t="s">
        <v>390</v>
      </c>
      <c r="C249" s="167" t="s">
        <v>114</v>
      </c>
      <c r="D249" s="158" t="s">
        <v>508</v>
      </c>
      <c r="E249" s="158" t="s">
        <v>507</v>
      </c>
      <c r="F249" s="116" t="s">
        <v>11</v>
      </c>
      <c r="G249" s="28">
        <f>SUM(H249+J249)</f>
        <v>-22.8</v>
      </c>
      <c r="H249" s="34">
        <v>-22.8</v>
      </c>
      <c r="I249" s="34"/>
      <c r="J249" s="34"/>
      <c r="K249" s="223" t="s">
        <v>15</v>
      </c>
      <c r="L249" s="166" t="s">
        <v>506</v>
      </c>
      <c r="M249" s="166"/>
      <c r="N249" s="166"/>
    </row>
    <row r="250" spans="1:15" ht="12.75" hidden="1" customHeight="1" x14ac:dyDescent="0.2">
      <c r="A250" s="158"/>
      <c r="B250" s="158"/>
      <c r="C250" s="181"/>
      <c r="D250" s="158"/>
      <c r="E250" s="158"/>
      <c r="F250" s="32"/>
      <c r="G250" s="28">
        <f>SUM(H250+J250)</f>
        <v>0</v>
      </c>
      <c r="H250" s="34"/>
      <c r="I250" s="34"/>
      <c r="J250" s="34"/>
      <c r="K250" s="226"/>
      <c r="L250" s="166"/>
      <c r="M250" s="166"/>
      <c r="N250" s="166"/>
    </row>
    <row r="251" spans="1:15" ht="23.25" customHeight="1" x14ac:dyDescent="0.2">
      <c r="A251" s="158"/>
      <c r="B251" s="158"/>
      <c r="C251" s="181"/>
      <c r="D251" s="158"/>
      <c r="E251" s="158"/>
      <c r="F251" s="31" t="s">
        <v>135</v>
      </c>
      <c r="G251" s="28">
        <f t="shared" ref="G251:G259" si="58">SUM(H251+J251)</f>
        <v>-22.8</v>
      </c>
      <c r="H251" s="28">
        <f>SUM(H249:H250)</f>
        <v>-22.8</v>
      </c>
      <c r="I251" s="28">
        <f t="shared" ref="I251:J251" si="59">SUM(I249:I250)</f>
        <v>0</v>
      </c>
      <c r="J251" s="28">
        <f t="shared" si="59"/>
        <v>0</v>
      </c>
      <c r="K251" s="226"/>
      <c r="L251" s="166"/>
      <c r="M251" s="166"/>
      <c r="N251" s="166"/>
    </row>
    <row r="252" spans="1:15" ht="12.75" customHeight="1" x14ac:dyDescent="0.2">
      <c r="A252" s="158" t="s">
        <v>10</v>
      </c>
      <c r="B252" s="158" t="s">
        <v>515</v>
      </c>
      <c r="C252" s="181"/>
      <c r="D252" s="158" t="s">
        <v>513</v>
      </c>
      <c r="E252" s="158" t="s">
        <v>152</v>
      </c>
      <c r="F252" s="116" t="s">
        <v>11</v>
      </c>
      <c r="G252" s="28">
        <f t="shared" si="58"/>
        <v>1.6</v>
      </c>
      <c r="H252" s="34">
        <v>1.6</v>
      </c>
      <c r="I252" s="34"/>
      <c r="J252" s="34"/>
      <c r="K252" s="226"/>
      <c r="L252" s="166" t="s">
        <v>514</v>
      </c>
      <c r="M252" s="166"/>
      <c r="N252" s="166"/>
    </row>
    <row r="253" spans="1:15" ht="12.75" hidden="1" customHeight="1" x14ac:dyDescent="0.2">
      <c r="A253" s="158"/>
      <c r="B253" s="158"/>
      <c r="C253" s="181"/>
      <c r="D253" s="158"/>
      <c r="E253" s="158"/>
      <c r="F253" s="32"/>
      <c r="G253" s="28">
        <f t="shared" si="58"/>
        <v>0</v>
      </c>
      <c r="H253" s="34"/>
      <c r="I253" s="34"/>
      <c r="J253" s="34"/>
      <c r="K253" s="226"/>
      <c r="L253" s="166"/>
      <c r="M253" s="166"/>
      <c r="N253" s="166"/>
    </row>
    <row r="254" spans="1:15" ht="26.25" customHeight="1" x14ac:dyDescent="0.2">
      <c r="A254" s="158"/>
      <c r="B254" s="158"/>
      <c r="C254" s="181"/>
      <c r="D254" s="158"/>
      <c r="E254" s="158"/>
      <c r="F254" s="31" t="s">
        <v>135</v>
      </c>
      <c r="G254" s="28">
        <f t="shared" si="58"/>
        <v>1.6</v>
      </c>
      <c r="H254" s="28">
        <f>SUM(H252+H253)</f>
        <v>1.6</v>
      </c>
      <c r="I254" s="28">
        <f t="shared" ref="I254:J254" si="60">SUM(I252+I253)</f>
        <v>0</v>
      </c>
      <c r="J254" s="28">
        <f t="shared" si="60"/>
        <v>0</v>
      </c>
      <c r="K254" s="224"/>
      <c r="L254" s="166"/>
      <c r="M254" s="166"/>
      <c r="N254" s="166"/>
    </row>
    <row r="255" spans="1:15" ht="12.75" hidden="1" customHeight="1" x14ac:dyDescent="0.2">
      <c r="A255" s="158" t="s">
        <v>19</v>
      </c>
      <c r="B255" s="158" t="s">
        <v>523</v>
      </c>
      <c r="C255" s="181"/>
      <c r="D255" s="158" t="s">
        <v>538</v>
      </c>
      <c r="E255" s="158" t="s">
        <v>102</v>
      </c>
      <c r="F255" s="97" t="s">
        <v>11</v>
      </c>
      <c r="G255" s="28">
        <f t="shared" si="58"/>
        <v>0</v>
      </c>
      <c r="H255" s="34"/>
      <c r="I255" s="33"/>
      <c r="J255" s="34"/>
      <c r="K255" s="223" t="s">
        <v>14</v>
      </c>
      <c r="L255" s="166" t="s">
        <v>524</v>
      </c>
      <c r="M255" s="166"/>
      <c r="N255" s="166"/>
    </row>
    <row r="256" spans="1:15" ht="12.75" hidden="1" customHeight="1" x14ac:dyDescent="0.2">
      <c r="A256" s="158"/>
      <c r="B256" s="158"/>
      <c r="C256" s="181"/>
      <c r="D256" s="158"/>
      <c r="E256" s="158"/>
      <c r="F256" s="32"/>
      <c r="G256" s="28">
        <f t="shared" si="58"/>
        <v>0</v>
      </c>
      <c r="H256" s="34"/>
      <c r="I256" s="33"/>
      <c r="J256" s="34"/>
      <c r="K256" s="226"/>
      <c r="L256" s="166"/>
      <c r="M256" s="166"/>
      <c r="N256" s="166"/>
    </row>
    <row r="257" spans="1:14" ht="20.25" hidden="1" customHeight="1" x14ac:dyDescent="0.2">
      <c r="A257" s="158"/>
      <c r="B257" s="158"/>
      <c r="C257" s="181"/>
      <c r="D257" s="158"/>
      <c r="E257" s="158"/>
      <c r="F257" s="31" t="s">
        <v>135</v>
      </c>
      <c r="G257" s="28">
        <f t="shared" si="58"/>
        <v>0</v>
      </c>
      <c r="H257" s="28">
        <f>SUM(H255+H256)</f>
        <v>0</v>
      </c>
      <c r="I257" s="28">
        <f>SUM(I255+I256)</f>
        <v>0</v>
      </c>
      <c r="J257" s="28">
        <f>SUM(J255+J256)</f>
        <v>0</v>
      </c>
      <c r="K257" s="224"/>
      <c r="L257" s="166"/>
      <c r="M257" s="166"/>
      <c r="N257" s="166"/>
    </row>
    <row r="258" spans="1:14" ht="12.75" hidden="1" customHeight="1" x14ac:dyDescent="0.2">
      <c r="A258" s="158" t="s">
        <v>56</v>
      </c>
      <c r="B258" s="167"/>
      <c r="C258" s="181"/>
      <c r="D258" s="158"/>
      <c r="E258" s="158"/>
      <c r="F258" s="97" t="s">
        <v>11</v>
      </c>
      <c r="G258" s="28">
        <f t="shared" si="58"/>
        <v>0</v>
      </c>
      <c r="H258" s="34"/>
      <c r="I258" s="34"/>
      <c r="J258" s="34"/>
      <c r="K258" s="187" t="s">
        <v>15</v>
      </c>
      <c r="L258" s="166"/>
      <c r="M258" s="166"/>
      <c r="N258" s="166"/>
    </row>
    <row r="259" spans="1:14" ht="19.5" hidden="1" customHeight="1" x14ac:dyDescent="0.2">
      <c r="A259" s="158"/>
      <c r="B259" s="168"/>
      <c r="C259" s="181"/>
      <c r="D259" s="158"/>
      <c r="E259" s="158"/>
      <c r="F259" s="31"/>
      <c r="G259" s="28">
        <f t="shared" si="58"/>
        <v>0</v>
      </c>
      <c r="H259" s="28">
        <f>SUM(H258:H258)</f>
        <v>0</v>
      </c>
      <c r="I259" s="28">
        <f>SUM(I258:I258)</f>
        <v>0</v>
      </c>
      <c r="J259" s="28">
        <f>SUM(J258:J258)</f>
        <v>0</v>
      </c>
      <c r="K259" s="187"/>
      <c r="L259" s="166"/>
      <c r="M259" s="166"/>
      <c r="N259" s="166"/>
    </row>
    <row r="260" spans="1:14" ht="12.75" hidden="1" customHeight="1" x14ac:dyDescent="0.2">
      <c r="A260" s="158" t="s">
        <v>57</v>
      </c>
      <c r="B260" s="167"/>
      <c r="C260" s="181"/>
      <c r="D260" s="158"/>
      <c r="E260" s="158"/>
      <c r="F260" s="97" t="s">
        <v>11</v>
      </c>
      <c r="G260" s="28">
        <f t="shared" ref="G260:G261" si="61">SUM(H260+J260)</f>
        <v>0</v>
      </c>
      <c r="H260" s="98"/>
      <c r="I260" s="98"/>
      <c r="J260" s="98"/>
      <c r="K260" s="187" t="s">
        <v>15</v>
      </c>
      <c r="L260" s="217"/>
      <c r="M260" s="218"/>
      <c r="N260" s="219"/>
    </row>
    <row r="261" spans="1:14" ht="12.75" hidden="1" customHeight="1" x14ac:dyDescent="0.2">
      <c r="A261" s="158"/>
      <c r="B261" s="168"/>
      <c r="C261" s="181"/>
      <c r="D261" s="158"/>
      <c r="E261" s="158"/>
      <c r="F261" s="31"/>
      <c r="G261" s="28">
        <f t="shared" si="61"/>
        <v>0</v>
      </c>
      <c r="H261" s="28">
        <f>SUM(H260:H260)</f>
        <v>0</v>
      </c>
      <c r="I261" s="28">
        <f>SUM(I260:I260)</f>
        <v>0</v>
      </c>
      <c r="J261" s="28">
        <f>SUM(J260:J260)</f>
        <v>0</v>
      </c>
      <c r="K261" s="187"/>
      <c r="L261" s="220"/>
      <c r="M261" s="221"/>
      <c r="N261" s="222"/>
    </row>
    <row r="262" spans="1:14" ht="12.75" hidden="1" customHeight="1" x14ac:dyDescent="0.2">
      <c r="A262" s="158" t="s">
        <v>58</v>
      </c>
      <c r="B262" s="167"/>
      <c r="C262" s="181"/>
      <c r="D262" s="158"/>
      <c r="E262" s="158"/>
      <c r="F262" s="100" t="s">
        <v>11</v>
      </c>
      <c r="G262" s="28">
        <f t="shared" ref="G262:G263" si="62">SUM(H262+J262)</f>
        <v>0</v>
      </c>
      <c r="H262" s="101"/>
      <c r="I262" s="101"/>
      <c r="J262" s="101"/>
      <c r="K262" s="223" t="s">
        <v>15</v>
      </c>
      <c r="L262" s="217"/>
      <c r="M262" s="218"/>
      <c r="N262" s="219"/>
    </row>
    <row r="263" spans="1:14" ht="12.75" hidden="1" customHeight="1" x14ac:dyDescent="0.2">
      <c r="A263" s="158"/>
      <c r="B263" s="168"/>
      <c r="C263" s="168"/>
      <c r="D263" s="158"/>
      <c r="E263" s="158"/>
      <c r="F263" s="31"/>
      <c r="G263" s="28">
        <f t="shared" si="62"/>
        <v>0</v>
      </c>
      <c r="H263" s="28">
        <f>SUM(H262:H262)</f>
        <v>0</v>
      </c>
      <c r="I263" s="28">
        <f>SUM(I262:I262)</f>
        <v>0</v>
      </c>
      <c r="J263" s="28">
        <f>SUM(J262:J262)</f>
        <v>0</v>
      </c>
      <c r="K263" s="224"/>
      <c r="L263" s="220"/>
      <c r="M263" s="221"/>
      <c r="N263" s="222"/>
    </row>
    <row r="264" spans="1:14" ht="13.5" customHeight="1" x14ac:dyDescent="0.2">
      <c r="A264" s="212" t="s">
        <v>217</v>
      </c>
      <c r="B264" s="213"/>
      <c r="C264" s="213"/>
      <c r="D264" s="213"/>
      <c r="E264" s="213"/>
      <c r="F264" s="214"/>
      <c r="G264" s="43">
        <f>SUM(H264+J264)</f>
        <v>-21.2</v>
      </c>
      <c r="H264" s="43">
        <f>SUM(H251+H254+H257+H259+H261+H263)</f>
        <v>-21.2</v>
      </c>
      <c r="I264" s="43">
        <f t="shared" ref="I264:J264" si="63">SUM(I251+I254+I257+I259+I261+I263)</f>
        <v>0</v>
      </c>
      <c r="J264" s="43">
        <f t="shared" si="63"/>
        <v>0</v>
      </c>
      <c r="K264" s="98"/>
      <c r="L264" s="232"/>
      <c r="M264" s="233"/>
      <c r="N264" s="234"/>
    </row>
    <row r="265" spans="1:14" ht="12.75" hidden="1" customHeight="1" x14ac:dyDescent="0.2">
      <c r="A265" s="183" t="s">
        <v>132</v>
      </c>
      <c r="B265" s="183"/>
      <c r="C265" s="183"/>
      <c r="D265" s="183"/>
      <c r="E265" s="183"/>
      <c r="F265" s="183"/>
      <c r="G265" s="43">
        <f>SUM(H265+J265)</f>
        <v>-21.2</v>
      </c>
      <c r="H265" s="43">
        <f>SUM(H264)</f>
        <v>-21.2</v>
      </c>
      <c r="I265" s="43">
        <f>SUM(I264)</f>
        <v>0</v>
      </c>
      <c r="J265" s="43">
        <f>SUM(J264)</f>
        <v>0</v>
      </c>
      <c r="K265" s="34"/>
      <c r="L265" s="60"/>
      <c r="M265" s="60"/>
      <c r="N265" s="60"/>
    </row>
    <row r="266" spans="1:14" ht="12.75" hidden="1" customHeight="1" x14ac:dyDescent="0.2">
      <c r="A266" s="37"/>
      <c r="B266" s="37"/>
      <c r="C266" s="37"/>
      <c r="D266" s="37"/>
      <c r="E266" s="37"/>
      <c r="F266" s="37"/>
      <c r="G266" s="33"/>
      <c r="H266" s="33"/>
      <c r="I266" s="33"/>
      <c r="J266" s="33"/>
      <c r="K266" s="34"/>
      <c r="L266" s="60"/>
      <c r="M266" s="60"/>
      <c r="N266" s="60"/>
    </row>
    <row r="267" spans="1:14" ht="12.75" hidden="1" customHeight="1" x14ac:dyDescent="0.2">
      <c r="A267" s="37"/>
      <c r="B267" s="37"/>
      <c r="C267" s="37"/>
      <c r="D267" s="37"/>
      <c r="E267" s="37"/>
      <c r="F267" s="37"/>
      <c r="G267" s="33"/>
      <c r="H267" s="33"/>
      <c r="I267" s="33"/>
      <c r="J267" s="33"/>
      <c r="K267" s="34"/>
      <c r="L267" s="60"/>
      <c r="M267" s="60"/>
      <c r="N267" s="60"/>
    </row>
    <row r="268" spans="1:14" ht="26.25" hidden="1" customHeight="1" x14ac:dyDescent="0.2">
      <c r="A268" s="171" t="s">
        <v>446</v>
      </c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</row>
    <row r="269" spans="1:14" ht="12.75" hidden="1" customHeight="1" x14ac:dyDescent="0.2">
      <c r="A269" s="158" t="s">
        <v>6</v>
      </c>
      <c r="B269" s="158" t="s">
        <v>450</v>
      </c>
      <c r="C269" s="158" t="s">
        <v>440</v>
      </c>
      <c r="D269" s="158" t="s">
        <v>449</v>
      </c>
      <c r="E269" s="158" t="s">
        <v>152</v>
      </c>
      <c r="F269" s="158" t="s">
        <v>137</v>
      </c>
      <c r="G269" s="28">
        <f>SUM(H269+J269)</f>
        <v>0</v>
      </c>
      <c r="H269" s="34"/>
      <c r="I269" s="34"/>
      <c r="J269" s="34"/>
      <c r="K269" s="157" t="s">
        <v>164</v>
      </c>
      <c r="L269" s="185" t="s">
        <v>448</v>
      </c>
      <c r="M269" s="185"/>
      <c r="N269" s="185"/>
    </row>
    <row r="270" spans="1:14" ht="12.75" hidden="1" customHeight="1" x14ac:dyDescent="0.2">
      <c r="A270" s="158"/>
      <c r="B270" s="158"/>
      <c r="C270" s="158"/>
      <c r="D270" s="158"/>
      <c r="E270" s="158"/>
      <c r="F270" s="158"/>
      <c r="G270" s="28">
        <f>SUM(H270+J270)</f>
        <v>0</v>
      </c>
      <c r="H270" s="34"/>
      <c r="I270" s="34"/>
      <c r="J270" s="34"/>
      <c r="K270" s="157"/>
      <c r="L270" s="185"/>
      <c r="M270" s="185"/>
      <c r="N270" s="185"/>
    </row>
    <row r="271" spans="1:14" ht="12.75" hidden="1" customHeight="1" x14ac:dyDescent="0.2">
      <c r="A271" s="158"/>
      <c r="B271" s="158"/>
      <c r="C271" s="158"/>
      <c r="D271" s="158"/>
      <c r="E271" s="158"/>
      <c r="F271" s="31" t="s">
        <v>135</v>
      </c>
      <c r="G271" s="28">
        <f t="shared" ref="G271:G279" si="64">SUM(H271+J271)</f>
        <v>0</v>
      </c>
      <c r="H271" s="28">
        <f>SUM(H269+H270)</f>
        <v>0</v>
      </c>
      <c r="I271" s="28">
        <f>SUM(I269+I270)</f>
        <v>0</v>
      </c>
      <c r="J271" s="28">
        <f>SUM(J269+J270)</f>
        <v>0</v>
      </c>
      <c r="K271" s="157"/>
      <c r="L271" s="185"/>
      <c r="M271" s="185"/>
      <c r="N271" s="185"/>
    </row>
    <row r="272" spans="1:14" ht="12.75" hidden="1" customHeight="1" x14ac:dyDescent="0.2">
      <c r="A272" s="158" t="s">
        <v>10</v>
      </c>
      <c r="B272" s="32"/>
      <c r="C272" s="59"/>
      <c r="D272" s="158" t="s">
        <v>223</v>
      </c>
      <c r="E272" s="158" t="s">
        <v>152</v>
      </c>
      <c r="F272" s="35" t="s">
        <v>137</v>
      </c>
      <c r="G272" s="28">
        <f t="shared" si="64"/>
        <v>0</v>
      </c>
      <c r="H272" s="33"/>
      <c r="I272" s="33"/>
      <c r="J272" s="34"/>
      <c r="K272" s="157"/>
      <c r="L272" s="185"/>
      <c r="M272" s="185"/>
      <c r="N272" s="185"/>
    </row>
    <row r="273" spans="1:14" ht="12.75" hidden="1" customHeight="1" x14ac:dyDescent="0.2">
      <c r="A273" s="158"/>
      <c r="B273" s="32"/>
      <c r="C273" s="59"/>
      <c r="D273" s="158"/>
      <c r="E273" s="158"/>
      <c r="F273" s="31" t="s">
        <v>135</v>
      </c>
      <c r="G273" s="28">
        <f t="shared" si="64"/>
        <v>0</v>
      </c>
      <c r="H273" s="28">
        <f>SUM(H272)</f>
        <v>0</v>
      </c>
      <c r="I273" s="28">
        <f>SUM(I272)</f>
        <v>0</v>
      </c>
      <c r="J273" s="28">
        <f>SUM(J272)</f>
        <v>0</v>
      </c>
      <c r="K273" s="157"/>
      <c r="L273" s="185"/>
      <c r="M273" s="185"/>
      <c r="N273" s="185"/>
    </row>
    <row r="274" spans="1:14" ht="12.75" hidden="1" customHeight="1" x14ac:dyDescent="0.2">
      <c r="A274" s="158" t="s">
        <v>19</v>
      </c>
      <c r="B274" s="32"/>
      <c r="C274" s="59"/>
      <c r="D274" s="158"/>
      <c r="E274" s="59"/>
      <c r="F274" s="35" t="s">
        <v>22</v>
      </c>
      <c r="G274" s="28">
        <f t="shared" si="64"/>
        <v>0</v>
      </c>
      <c r="H274" s="34"/>
      <c r="I274" s="34"/>
      <c r="J274" s="34"/>
      <c r="K274" s="157"/>
      <c r="L274" s="185"/>
      <c r="M274" s="185"/>
      <c r="N274" s="185"/>
    </row>
    <row r="275" spans="1:14" ht="12.75" hidden="1" customHeight="1" x14ac:dyDescent="0.2">
      <c r="A275" s="158"/>
      <c r="B275" s="32"/>
      <c r="C275" s="59"/>
      <c r="D275" s="158"/>
      <c r="E275" s="59"/>
      <c r="F275" s="31" t="s">
        <v>135</v>
      </c>
      <c r="G275" s="28">
        <f t="shared" si="64"/>
        <v>0</v>
      </c>
      <c r="H275" s="28">
        <f>SUM(H274)</f>
        <v>0</v>
      </c>
      <c r="I275" s="28">
        <f>SUM(I274)</f>
        <v>0</v>
      </c>
      <c r="J275" s="28">
        <f>SUM(J274)</f>
        <v>0</v>
      </c>
      <c r="K275" s="157"/>
      <c r="L275" s="185"/>
      <c r="M275" s="185"/>
      <c r="N275" s="185"/>
    </row>
    <row r="276" spans="1:14" ht="12.75" hidden="1" customHeight="1" x14ac:dyDescent="0.2">
      <c r="A276" s="32"/>
      <c r="B276" s="32"/>
      <c r="C276" s="32"/>
      <c r="D276" s="32"/>
      <c r="E276" s="32"/>
      <c r="F276" s="31"/>
      <c r="G276" s="28">
        <f t="shared" si="64"/>
        <v>0</v>
      </c>
      <c r="H276" s="28"/>
      <c r="I276" s="28"/>
      <c r="J276" s="28"/>
      <c r="K276" s="30"/>
      <c r="L276" s="61"/>
      <c r="M276" s="61"/>
      <c r="N276" s="61"/>
    </row>
    <row r="277" spans="1:14" ht="12.75" hidden="1" customHeight="1" x14ac:dyDescent="0.2">
      <c r="A277" s="32"/>
      <c r="B277" s="32"/>
      <c r="C277" s="32"/>
      <c r="D277" s="32"/>
      <c r="E277" s="32"/>
      <c r="F277" s="31"/>
      <c r="G277" s="28">
        <f t="shared" si="64"/>
        <v>0</v>
      </c>
      <c r="H277" s="28"/>
      <c r="I277" s="28"/>
      <c r="J277" s="28"/>
      <c r="K277" s="30"/>
      <c r="L277" s="61"/>
      <c r="M277" s="61"/>
      <c r="N277" s="61"/>
    </row>
    <row r="278" spans="1:14" ht="12.75" hidden="1" customHeight="1" x14ac:dyDescent="0.2">
      <c r="A278" s="169" t="s">
        <v>447</v>
      </c>
      <c r="B278" s="169"/>
      <c r="C278" s="169"/>
      <c r="D278" s="169"/>
      <c r="E278" s="169"/>
      <c r="F278" s="169"/>
      <c r="G278" s="38">
        <f t="shared" si="64"/>
        <v>0</v>
      </c>
      <c r="H278" s="38">
        <f>SUM(H271+H273+H275)</f>
        <v>0</v>
      </c>
      <c r="I278" s="38">
        <f>SUM(I271+I273+I275)</f>
        <v>0</v>
      </c>
      <c r="J278" s="38">
        <f>SUM(J271+J273+J275)</f>
        <v>0</v>
      </c>
      <c r="K278" s="30"/>
      <c r="L278" s="182"/>
      <c r="M278" s="182"/>
      <c r="N278" s="182"/>
    </row>
    <row r="279" spans="1:14" ht="12.75" hidden="1" customHeight="1" x14ac:dyDescent="0.2">
      <c r="A279" s="169" t="s">
        <v>132</v>
      </c>
      <c r="B279" s="169"/>
      <c r="C279" s="169"/>
      <c r="D279" s="169"/>
      <c r="E279" s="169"/>
      <c r="F279" s="169"/>
      <c r="G279" s="38">
        <f t="shared" si="64"/>
        <v>0</v>
      </c>
      <c r="H279" s="38">
        <f>SUM(H278)</f>
        <v>0</v>
      </c>
      <c r="I279" s="38">
        <f>SUM(I278)</f>
        <v>0</v>
      </c>
      <c r="J279" s="38">
        <f>SUM(J278)</f>
        <v>0</v>
      </c>
      <c r="K279" s="30"/>
      <c r="L279" s="62"/>
      <c r="M279" s="62"/>
      <c r="N279" s="62"/>
    </row>
    <row r="280" spans="1:14" ht="21.75" customHeight="1" x14ac:dyDescent="0.2">
      <c r="A280" s="171" t="s">
        <v>214</v>
      </c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</row>
    <row r="281" spans="1:14" ht="12" customHeight="1" x14ac:dyDescent="0.2">
      <c r="A281" s="160" t="s">
        <v>6</v>
      </c>
      <c r="B281" s="160" t="s">
        <v>525</v>
      </c>
      <c r="C281" s="148" t="s">
        <v>114</v>
      </c>
      <c r="D281" s="160" t="s">
        <v>537</v>
      </c>
      <c r="E281" s="148" t="s">
        <v>157</v>
      </c>
      <c r="F281" s="78" t="s">
        <v>22</v>
      </c>
      <c r="G281" s="28">
        <f>SUM(H281+J281)</f>
        <v>20</v>
      </c>
      <c r="H281" s="30"/>
      <c r="I281" s="27"/>
      <c r="J281" s="34">
        <v>20</v>
      </c>
      <c r="K281" s="151" t="s">
        <v>15</v>
      </c>
      <c r="L281" s="159" t="s">
        <v>526</v>
      </c>
      <c r="M281" s="159"/>
      <c r="N281" s="159"/>
    </row>
    <row r="282" spans="1:14" ht="12.75" hidden="1" customHeight="1" x14ac:dyDescent="0.2">
      <c r="A282" s="160"/>
      <c r="B282" s="160"/>
      <c r="C282" s="149"/>
      <c r="D282" s="160"/>
      <c r="E282" s="149"/>
      <c r="F282" s="27"/>
      <c r="G282" s="28">
        <f>SUM(H282+J282)</f>
        <v>0</v>
      </c>
      <c r="H282" s="30"/>
      <c r="I282" s="27"/>
      <c r="J282" s="34"/>
      <c r="K282" s="152"/>
      <c r="L282" s="159"/>
      <c r="M282" s="159"/>
      <c r="N282" s="159"/>
    </row>
    <row r="283" spans="1:14" ht="23.25" customHeight="1" x14ac:dyDescent="0.2">
      <c r="A283" s="160"/>
      <c r="B283" s="160"/>
      <c r="C283" s="149"/>
      <c r="D283" s="160"/>
      <c r="E283" s="149"/>
      <c r="F283" s="31" t="s">
        <v>135</v>
      </c>
      <c r="G283" s="28">
        <f t="shared" ref="G283:G298" si="65">SUM(H283+J283)</f>
        <v>20</v>
      </c>
      <c r="H283" s="28">
        <f>SUM(H281:H282)</f>
        <v>0</v>
      </c>
      <c r="I283" s="28">
        <f t="shared" ref="I283:J283" si="66">SUM(I281:I282)</f>
        <v>0</v>
      </c>
      <c r="J283" s="28">
        <f t="shared" si="66"/>
        <v>20</v>
      </c>
      <c r="K283" s="152"/>
      <c r="L283" s="159"/>
      <c r="M283" s="159"/>
      <c r="N283" s="159"/>
    </row>
    <row r="284" spans="1:14" ht="12.75" customHeight="1" x14ac:dyDescent="0.2">
      <c r="A284" s="160" t="s">
        <v>10</v>
      </c>
      <c r="B284" s="148" t="s">
        <v>527</v>
      </c>
      <c r="C284" s="149"/>
      <c r="D284" s="160" t="s">
        <v>529</v>
      </c>
      <c r="E284" s="149"/>
      <c r="F284" s="118" t="s">
        <v>11</v>
      </c>
      <c r="G284" s="28">
        <f t="shared" si="65"/>
        <v>4.5</v>
      </c>
      <c r="H284" s="34">
        <v>4.5</v>
      </c>
      <c r="I284" s="34"/>
      <c r="J284" s="34"/>
      <c r="K284" s="152"/>
      <c r="L284" s="166" t="s">
        <v>528</v>
      </c>
      <c r="M284" s="166"/>
      <c r="N284" s="166"/>
    </row>
    <row r="285" spans="1:14" ht="24" customHeight="1" x14ac:dyDescent="0.2">
      <c r="A285" s="160"/>
      <c r="B285" s="150"/>
      <c r="C285" s="149"/>
      <c r="D285" s="160"/>
      <c r="E285" s="149"/>
      <c r="F285" s="31" t="s">
        <v>135</v>
      </c>
      <c r="G285" s="28">
        <f t="shared" si="65"/>
        <v>4.5</v>
      </c>
      <c r="H285" s="28">
        <f>SUM(H284:H284)</f>
        <v>4.5</v>
      </c>
      <c r="I285" s="28">
        <f>SUM(I284:I284)</f>
        <v>0</v>
      </c>
      <c r="J285" s="28">
        <f>SUM(J284:J284)</f>
        <v>0</v>
      </c>
      <c r="K285" s="152"/>
      <c r="L285" s="166"/>
      <c r="M285" s="166"/>
      <c r="N285" s="166"/>
    </row>
    <row r="286" spans="1:14" ht="12.75" customHeight="1" x14ac:dyDescent="0.2">
      <c r="A286" s="160" t="s">
        <v>19</v>
      </c>
      <c r="B286" s="148" t="s">
        <v>395</v>
      </c>
      <c r="C286" s="149"/>
      <c r="D286" s="160" t="s">
        <v>560</v>
      </c>
      <c r="E286" s="149"/>
      <c r="F286" s="35" t="s">
        <v>139</v>
      </c>
      <c r="G286" s="28">
        <f t="shared" si="65"/>
        <v>-10</v>
      </c>
      <c r="H286" s="102"/>
      <c r="I286" s="33"/>
      <c r="J286" s="34">
        <v>-10</v>
      </c>
      <c r="K286" s="152"/>
      <c r="L286" s="159" t="s">
        <v>559</v>
      </c>
      <c r="M286" s="159"/>
      <c r="N286" s="159"/>
    </row>
    <row r="287" spans="1:14" ht="18" customHeight="1" x14ac:dyDescent="0.2">
      <c r="A287" s="160"/>
      <c r="B287" s="150"/>
      <c r="C287" s="150"/>
      <c r="D287" s="160"/>
      <c r="E287" s="150"/>
      <c r="F287" s="31" t="s">
        <v>135</v>
      </c>
      <c r="G287" s="28">
        <f t="shared" si="65"/>
        <v>-10</v>
      </c>
      <c r="H287" s="28">
        <f>SUM(H286)</f>
        <v>0</v>
      </c>
      <c r="I287" s="28">
        <f>SUM(I286)</f>
        <v>0</v>
      </c>
      <c r="J287" s="28">
        <f>SUM(J286)</f>
        <v>-10</v>
      </c>
      <c r="K287" s="153"/>
      <c r="L287" s="159"/>
      <c r="M287" s="159"/>
      <c r="N287" s="159"/>
    </row>
    <row r="288" spans="1:14" ht="33.75" hidden="1" customHeight="1" x14ac:dyDescent="0.2">
      <c r="A288" s="160" t="s">
        <v>19</v>
      </c>
      <c r="B288" s="27"/>
      <c r="C288" s="36"/>
      <c r="D288" s="160"/>
      <c r="E288" s="36"/>
      <c r="F288" s="35"/>
      <c r="G288" s="28">
        <f t="shared" si="65"/>
        <v>0</v>
      </c>
      <c r="H288" s="34"/>
      <c r="I288" s="34"/>
      <c r="J288" s="34"/>
      <c r="K288" s="44"/>
      <c r="L288" s="163"/>
      <c r="M288" s="163"/>
      <c r="N288" s="163"/>
    </row>
    <row r="289" spans="1:14" ht="36" hidden="1" customHeight="1" x14ac:dyDescent="0.2">
      <c r="A289" s="160"/>
      <c r="B289" s="27"/>
      <c r="C289" s="36"/>
      <c r="D289" s="160"/>
      <c r="E289" s="36"/>
      <c r="F289" s="50" t="s">
        <v>135</v>
      </c>
      <c r="G289" s="28">
        <f t="shared" si="65"/>
        <v>0</v>
      </c>
      <c r="H289" s="51">
        <f>SUM(H288)</f>
        <v>0</v>
      </c>
      <c r="I289" s="51">
        <f>SUM(I288)</f>
        <v>0</v>
      </c>
      <c r="J289" s="51">
        <f>SUM(J288)</f>
        <v>0</v>
      </c>
      <c r="K289" s="44"/>
      <c r="L289" s="163"/>
      <c r="M289" s="163"/>
      <c r="N289" s="163"/>
    </row>
    <row r="290" spans="1:14" ht="36" hidden="1" customHeight="1" x14ac:dyDescent="0.2">
      <c r="A290" s="160"/>
      <c r="B290" s="27"/>
      <c r="C290" s="36"/>
      <c r="D290" s="160"/>
      <c r="E290" s="36"/>
      <c r="F290" s="35"/>
      <c r="G290" s="28">
        <f t="shared" si="65"/>
        <v>0</v>
      </c>
      <c r="H290" s="34"/>
      <c r="I290" s="34"/>
      <c r="J290" s="34"/>
      <c r="K290" s="44"/>
      <c r="L290" s="186"/>
      <c r="M290" s="186"/>
      <c r="N290" s="186"/>
    </row>
    <row r="291" spans="1:14" ht="36" hidden="1" customHeight="1" x14ac:dyDescent="0.2">
      <c r="A291" s="160"/>
      <c r="B291" s="27"/>
      <c r="C291" s="36"/>
      <c r="D291" s="160"/>
      <c r="E291" s="36"/>
      <c r="F291" s="50" t="s">
        <v>135</v>
      </c>
      <c r="G291" s="28">
        <f t="shared" si="65"/>
        <v>0</v>
      </c>
      <c r="H291" s="51">
        <f>SUM(H290)</f>
        <v>0</v>
      </c>
      <c r="I291" s="51">
        <f>SUM(I290)</f>
        <v>0</v>
      </c>
      <c r="J291" s="51">
        <f>SUM(J290)</f>
        <v>0</v>
      </c>
      <c r="K291" s="44"/>
      <c r="L291" s="186"/>
      <c r="M291" s="186"/>
      <c r="N291" s="186"/>
    </row>
    <row r="292" spans="1:14" ht="26.25" hidden="1" customHeight="1" x14ac:dyDescent="0.2">
      <c r="A292" s="160" t="s">
        <v>19</v>
      </c>
      <c r="B292" s="27"/>
      <c r="C292" s="36"/>
      <c r="D292" s="160"/>
      <c r="E292" s="36"/>
      <c r="F292" s="32"/>
      <c r="G292" s="28">
        <f t="shared" si="65"/>
        <v>0</v>
      </c>
      <c r="H292" s="33"/>
      <c r="I292" s="33"/>
      <c r="J292" s="34"/>
      <c r="K292" s="44"/>
      <c r="L292" s="163"/>
      <c r="M292" s="163"/>
      <c r="N292" s="163"/>
    </row>
    <row r="293" spans="1:14" ht="45" hidden="1" customHeight="1" x14ac:dyDescent="0.2">
      <c r="A293" s="160"/>
      <c r="B293" s="27"/>
      <c r="C293" s="36"/>
      <c r="D293" s="160"/>
      <c r="E293" s="36"/>
      <c r="F293" s="50"/>
      <c r="G293" s="28">
        <f t="shared" si="65"/>
        <v>0</v>
      </c>
      <c r="H293" s="51">
        <f>SUM(H292)</f>
        <v>0</v>
      </c>
      <c r="I293" s="51">
        <f>SUM(I292)</f>
        <v>0</v>
      </c>
      <c r="J293" s="51">
        <f>SUM(J292)</f>
        <v>0</v>
      </c>
      <c r="K293" s="44"/>
      <c r="L293" s="163"/>
      <c r="M293" s="163"/>
      <c r="N293" s="163"/>
    </row>
    <row r="294" spans="1:14" ht="12.75" hidden="1" customHeight="1" x14ac:dyDescent="0.2">
      <c r="A294" s="160" t="s">
        <v>56</v>
      </c>
      <c r="B294" s="27"/>
      <c r="C294" s="36"/>
      <c r="D294" s="160"/>
      <c r="E294" s="36"/>
      <c r="F294" s="35"/>
      <c r="G294" s="28">
        <f t="shared" si="65"/>
        <v>0</v>
      </c>
      <c r="H294" s="34"/>
      <c r="I294" s="33"/>
      <c r="J294" s="34"/>
      <c r="K294" s="44"/>
      <c r="L294" s="163"/>
      <c r="M294" s="163"/>
      <c r="N294" s="163"/>
    </row>
    <row r="295" spans="1:14" ht="12.75" hidden="1" customHeight="1" x14ac:dyDescent="0.2">
      <c r="A295" s="160"/>
      <c r="B295" s="27"/>
      <c r="C295" s="36"/>
      <c r="D295" s="160"/>
      <c r="E295" s="36"/>
      <c r="F295" s="35"/>
      <c r="G295" s="28">
        <f t="shared" si="65"/>
        <v>0</v>
      </c>
      <c r="H295" s="34"/>
      <c r="I295" s="33"/>
      <c r="J295" s="34"/>
      <c r="K295" s="44"/>
      <c r="L295" s="163"/>
      <c r="M295" s="163"/>
      <c r="N295" s="163"/>
    </row>
    <row r="296" spans="1:14" ht="50.25" hidden="1" customHeight="1" x14ac:dyDescent="0.2">
      <c r="A296" s="160"/>
      <c r="B296" s="27"/>
      <c r="C296" s="36"/>
      <c r="D296" s="160"/>
      <c r="E296" s="36"/>
      <c r="F296" s="50" t="s">
        <v>135</v>
      </c>
      <c r="G296" s="28">
        <f t="shared" si="65"/>
        <v>0</v>
      </c>
      <c r="H296" s="51">
        <f>SUM(H294+H295)</f>
        <v>0</v>
      </c>
      <c r="I296" s="51">
        <f>SUM(I294+I295)</f>
        <v>0</v>
      </c>
      <c r="J296" s="51">
        <f>SUM(J294+J295)</f>
        <v>0</v>
      </c>
      <c r="K296" s="44"/>
      <c r="L296" s="163"/>
      <c r="M296" s="163"/>
      <c r="N296" s="163"/>
    </row>
    <row r="297" spans="1:14" ht="19.5" customHeight="1" x14ac:dyDescent="0.2">
      <c r="A297" s="183" t="s">
        <v>215</v>
      </c>
      <c r="B297" s="183"/>
      <c r="C297" s="183"/>
      <c r="D297" s="183"/>
      <c r="E297" s="183"/>
      <c r="F297" s="183"/>
      <c r="G297" s="43">
        <f t="shared" si="65"/>
        <v>14.5</v>
      </c>
      <c r="H297" s="43">
        <f>SUM(H283+H285+H287+H289+H291+H293+H296)</f>
        <v>4.5</v>
      </c>
      <c r="I297" s="43">
        <f>SUM(I283+I285+I287+I289+I291+I293+I296)</f>
        <v>0</v>
      </c>
      <c r="J297" s="43">
        <f>SUM(J283+J285+J287+J289+J291+J293+J296)</f>
        <v>10</v>
      </c>
      <c r="K297" s="157"/>
      <c r="L297" s="182"/>
      <c r="M297" s="182"/>
      <c r="N297" s="182"/>
    </row>
    <row r="298" spans="1:14" ht="12.75" hidden="1" customHeight="1" x14ac:dyDescent="0.2">
      <c r="A298" s="183" t="s">
        <v>132</v>
      </c>
      <c r="B298" s="183"/>
      <c r="C298" s="183"/>
      <c r="D298" s="183"/>
      <c r="E298" s="183"/>
      <c r="F298" s="183"/>
      <c r="G298" s="43">
        <f t="shared" si="65"/>
        <v>14.5</v>
      </c>
      <c r="H298" s="43">
        <f>SUM(H297)</f>
        <v>4.5</v>
      </c>
      <c r="I298" s="43">
        <f>SUM(I297)</f>
        <v>0</v>
      </c>
      <c r="J298" s="43">
        <f>SUM(J297)</f>
        <v>10</v>
      </c>
      <c r="K298" s="157"/>
      <c r="L298" s="182"/>
      <c r="M298" s="182"/>
      <c r="N298" s="182"/>
    </row>
    <row r="299" spans="1:14" ht="26.25" hidden="1" customHeight="1" x14ac:dyDescent="0.2">
      <c r="A299" s="171" t="s">
        <v>435</v>
      </c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</row>
    <row r="300" spans="1:14" ht="12.75" hidden="1" customHeight="1" x14ac:dyDescent="0.2">
      <c r="A300" s="158" t="s">
        <v>6</v>
      </c>
      <c r="B300" s="158" t="s">
        <v>438</v>
      </c>
      <c r="C300" s="158" t="s">
        <v>440</v>
      </c>
      <c r="D300" s="158" t="s">
        <v>436</v>
      </c>
      <c r="E300" s="158" t="s">
        <v>157</v>
      </c>
      <c r="F300" s="32" t="s">
        <v>22</v>
      </c>
      <c r="G300" s="28">
        <f t="shared" ref="G300:G305" si="67">SUM(H300+J300)</f>
        <v>0</v>
      </c>
      <c r="H300" s="34"/>
      <c r="I300" s="34"/>
      <c r="J300" s="34"/>
      <c r="K300" s="151" t="s">
        <v>15</v>
      </c>
      <c r="L300" s="185" t="s">
        <v>442</v>
      </c>
      <c r="M300" s="185"/>
      <c r="N300" s="185"/>
    </row>
    <row r="301" spans="1:14" ht="12.75" hidden="1" customHeight="1" x14ac:dyDescent="0.2">
      <c r="A301" s="158"/>
      <c r="B301" s="158"/>
      <c r="C301" s="158"/>
      <c r="D301" s="158"/>
      <c r="E301" s="158"/>
      <c r="F301" s="31" t="s">
        <v>135</v>
      </c>
      <c r="G301" s="28">
        <f t="shared" si="67"/>
        <v>0</v>
      </c>
      <c r="H301" s="28">
        <f t="shared" ref="H301:J301" si="68">SUM(H300)</f>
        <v>0</v>
      </c>
      <c r="I301" s="28">
        <f t="shared" si="68"/>
        <v>0</v>
      </c>
      <c r="J301" s="28">
        <f t="shared" si="68"/>
        <v>0</v>
      </c>
      <c r="K301" s="152"/>
      <c r="L301" s="185"/>
      <c r="M301" s="185"/>
      <c r="N301" s="185"/>
    </row>
    <row r="302" spans="1:14" ht="12.75" hidden="1" customHeight="1" x14ac:dyDescent="0.2">
      <c r="A302" s="158" t="s">
        <v>10</v>
      </c>
      <c r="B302" s="158" t="s">
        <v>439</v>
      </c>
      <c r="C302" s="158"/>
      <c r="D302" s="158" t="s">
        <v>437</v>
      </c>
      <c r="E302" s="158"/>
      <c r="F302" s="32" t="s">
        <v>22</v>
      </c>
      <c r="G302" s="28">
        <f t="shared" si="67"/>
        <v>0</v>
      </c>
      <c r="H302" s="34"/>
      <c r="I302" s="34"/>
      <c r="J302" s="34"/>
      <c r="K302" s="152"/>
      <c r="L302" s="185" t="s">
        <v>441</v>
      </c>
      <c r="M302" s="185"/>
      <c r="N302" s="185"/>
    </row>
    <row r="303" spans="1:14" ht="12.75" hidden="1" customHeight="1" x14ac:dyDescent="0.2">
      <c r="A303" s="158"/>
      <c r="B303" s="158"/>
      <c r="C303" s="158"/>
      <c r="D303" s="158"/>
      <c r="E303" s="158"/>
      <c r="F303" s="31" t="s">
        <v>135</v>
      </c>
      <c r="G303" s="28">
        <f t="shared" si="67"/>
        <v>0</v>
      </c>
      <c r="H303" s="28">
        <f t="shared" ref="H303:J303" si="69">SUM(H302)</f>
        <v>0</v>
      </c>
      <c r="I303" s="28">
        <f t="shared" si="69"/>
        <v>0</v>
      </c>
      <c r="J303" s="28">
        <f t="shared" si="69"/>
        <v>0</v>
      </c>
      <c r="K303" s="152"/>
      <c r="L303" s="185"/>
      <c r="M303" s="185"/>
      <c r="N303" s="185"/>
    </row>
    <row r="304" spans="1:14" ht="12.75" hidden="1" customHeight="1" x14ac:dyDescent="0.2">
      <c r="A304" s="169" t="s">
        <v>443</v>
      </c>
      <c r="B304" s="169"/>
      <c r="C304" s="169"/>
      <c r="D304" s="169"/>
      <c r="E304" s="169"/>
      <c r="F304" s="169"/>
      <c r="G304" s="38">
        <f t="shared" si="67"/>
        <v>0</v>
      </c>
      <c r="H304" s="38">
        <f>SUM(H301+H303)</f>
        <v>0</v>
      </c>
      <c r="I304" s="38">
        <f t="shared" ref="I304:J304" si="70">SUM(I301+I303)</f>
        <v>0</v>
      </c>
      <c r="J304" s="38">
        <f t="shared" si="70"/>
        <v>0</v>
      </c>
      <c r="K304" s="153"/>
      <c r="L304" s="182"/>
      <c r="M304" s="182"/>
      <c r="N304" s="182"/>
    </row>
    <row r="305" spans="1:14" ht="12.75" hidden="1" customHeight="1" x14ac:dyDescent="0.2">
      <c r="A305" s="169" t="s">
        <v>132</v>
      </c>
      <c r="B305" s="169"/>
      <c r="C305" s="169"/>
      <c r="D305" s="169"/>
      <c r="E305" s="169"/>
      <c r="F305" s="169"/>
      <c r="G305" s="38">
        <f t="shared" si="67"/>
        <v>0</v>
      </c>
      <c r="H305" s="38">
        <f>SUM(H301)</f>
        <v>0</v>
      </c>
      <c r="I305" s="38">
        <f>SUM(I301)</f>
        <v>0</v>
      </c>
      <c r="J305" s="38">
        <f>SUM(J301)</f>
        <v>0</v>
      </c>
      <c r="K305" s="44"/>
      <c r="L305" s="62"/>
      <c r="M305" s="62"/>
      <c r="N305" s="62"/>
    </row>
    <row r="306" spans="1:14" ht="25.5" hidden="1" customHeight="1" x14ac:dyDescent="0.2">
      <c r="A306" s="171" t="s">
        <v>141</v>
      </c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</row>
    <row r="307" spans="1:14" ht="12.75" hidden="1" customHeight="1" x14ac:dyDescent="0.2">
      <c r="A307" s="160" t="s">
        <v>6</v>
      </c>
      <c r="B307" s="160" t="s">
        <v>310</v>
      </c>
      <c r="C307" s="160" t="s">
        <v>115</v>
      </c>
      <c r="D307" s="160" t="s">
        <v>55</v>
      </c>
      <c r="E307" s="160" t="s">
        <v>53</v>
      </c>
      <c r="F307" s="27" t="s">
        <v>24</v>
      </c>
      <c r="G307" s="39">
        <f t="shared" ref="G307:G321" si="71">SUM(H307+J307)</f>
        <v>0</v>
      </c>
      <c r="H307" s="49"/>
      <c r="I307" s="49"/>
      <c r="J307" s="63"/>
      <c r="K307" s="160" t="s">
        <v>14</v>
      </c>
      <c r="L307" s="162" t="s">
        <v>300</v>
      </c>
      <c r="M307" s="162"/>
      <c r="N307" s="162"/>
    </row>
    <row r="308" spans="1:14" ht="12.75" hidden="1" customHeight="1" x14ac:dyDescent="0.2">
      <c r="A308" s="160"/>
      <c r="B308" s="160"/>
      <c r="C308" s="160"/>
      <c r="D308" s="160"/>
      <c r="E308" s="160"/>
      <c r="F308" s="27" t="s">
        <v>9</v>
      </c>
      <c r="G308" s="39">
        <f t="shared" si="71"/>
        <v>0</v>
      </c>
      <c r="H308" s="49"/>
      <c r="I308" s="49"/>
      <c r="J308" s="63"/>
      <c r="K308" s="160"/>
      <c r="L308" s="162"/>
      <c r="M308" s="162"/>
      <c r="N308" s="162"/>
    </row>
    <row r="309" spans="1:14" ht="12.75" hidden="1" customHeight="1" x14ac:dyDescent="0.2">
      <c r="A309" s="160"/>
      <c r="B309" s="160"/>
      <c r="C309" s="160"/>
      <c r="D309" s="160"/>
      <c r="E309" s="160"/>
      <c r="F309" s="31" t="s">
        <v>135</v>
      </c>
      <c r="G309" s="39">
        <f t="shared" si="71"/>
        <v>0</v>
      </c>
      <c r="H309" s="39">
        <f>SUM(H307:H308)</f>
        <v>0</v>
      </c>
      <c r="I309" s="39">
        <f>SUM(I307:I308)</f>
        <v>0</v>
      </c>
      <c r="J309" s="39">
        <f>SUM(J307:J308)</f>
        <v>0</v>
      </c>
      <c r="K309" s="160"/>
      <c r="L309" s="162"/>
      <c r="M309" s="162"/>
      <c r="N309" s="162"/>
    </row>
    <row r="310" spans="1:14" ht="12.75" hidden="1" customHeight="1" x14ac:dyDescent="0.2">
      <c r="A310" s="160" t="s">
        <v>10</v>
      </c>
      <c r="B310" s="160" t="s">
        <v>311</v>
      </c>
      <c r="C310" s="160"/>
      <c r="D310" s="160" t="s">
        <v>61</v>
      </c>
      <c r="E310" s="160"/>
      <c r="F310" s="32" t="s">
        <v>24</v>
      </c>
      <c r="G310" s="39">
        <f t="shared" si="71"/>
        <v>0</v>
      </c>
      <c r="H310" s="40"/>
      <c r="I310" s="40"/>
      <c r="J310" s="40"/>
      <c r="K310" s="160"/>
      <c r="L310" s="162" t="s">
        <v>301</v>
      </c>
      <c r="M310" s="162"/>
      <c r="N310" s="162"/>
    </row>
    <row r="311" spans="1:14" ht="12.75" hidden="1" customHeight="1" x14ac:dyDescent="0.2">
      <c r="A311" s="160"/>
      <c r="B311" s="160"/>
      <c r="C311" s="160"/>
      <c r="D311" s="160"/>
      <c r="E311" s="160"/>
      <c r="F311" s="32" t="s">
        <v>9</v>
      </c>
      <c r="G311" s="39">
        <f t="shared" si="71"/>
        <v>0</v>
      </c>
      <c r="H311" s="40"/>
      <c r="I311" s="40"/>
      <c r="J311" s="40"/>
      <c r="K311" s="160"/>
      <c r="L311" s="162"/>
      <c r="M311" s="162"/>
      <c r="N311" s="162"/>
    </row>
    <row r="312" spans="1:14" ht="12.75" hidden="1" customHeight="1" x14ac:dyDescent="0.2">
      <c r="A312" s="160"/>
      <c r="B312" s="160"/>
      <c r="C312" s="160"/>
      <c r="D312" s="160"/>
      <c r="E312" s="160"/>
      <c r="F312" s="32"/>
      <c r="G312" s="39">
        <f t="shared" si="71"/>
        <v>0</v>
      </c>
      <c r="H312" s="40"/>
      <c r="I312" s="40"/>
      <c r="J312" s="40"/>
      <c r="K312" s="160"/>
      <c r="L312" s="162"/>
      <c r="M312" s="162"/>
      <c r="N312" s="162"/>
    </row>
    <row r="313" spans="1:14" ht="12.75" hidden="1" customHeight="1" x14ac:dyDescent="0.2">
      <c r="A313" s="160"/>
      <c r="B313" s="160"/>
      <c r="C313" s="160"/>
      <c r="D313" s="160"/>
      <c r="E313" s="160"/>
      <c r="F313" s="31" t="s">
        <v>135</v>
      </c>
      <c r="G313" s="39">
        <f t="shared" si="71"/>
        <v>0</v>
      </c>
      <c r="H313" s="39">
        <f>SUM(H310:H312)</f>
        <v>0</v>
      </c>
      <c r="I313" s="39">
        <f>SUM(I310:I312)</f>
        <v>0</v>
      </c>
      <c r="J313" s="39">
        <f>SUM(J310:J312)</f>
        <v>0</v>
      </c>
      <c r="K313" s="160"/>
      <c r="L313" s="162"/>
      <c r="M313" s="162"/>
      <c r="N313" s="162"/>
    </row>
    <row r="314" spans="1:14" ht="12.75" hidden="1" customHeight="1" x14ac:dyDescent="0.2">
      <c r="A314" s="160" t="s">
        <v>19</v>
      </c>
      <c r="B314" s="160" t="s">
        <v>312</v>
      </c>
      <c r="C314" s="160"/>
      <c r="D314" s="160" t="s">
        <v>62</v>
      </c>
      <c r="E314" s="160"/>
      <c r="F314" s="32" t="s">
        <v>24</v>
      </c>
      <c r="G314" s="39">
        <f t="shared" si="71"/>
        <v>0</v>
      </c>
      <c r="H314" s="40"/>
      <c r="I314" s="40"/>
      <c r="J314" s="40"/>
      <c r="K314" s="160"/>
      <c r="L314" s="162" t="s">
        <v>302</v>
      </c>
      <c r="M314" s="162"/>
      <c r="N314" s="162"/>
    </row>
    <row r="315" spans="1:14" ht="12.75" hidden="1" customHeight="1" x14ac:dyDescent="0.2">
      <c r="A315" s="160"/>
      <c r="B315" s="160"/>
      <c r="C315" s="160"/>
      <c r="D315" s="160"/>
      <c r="E315" s="160"/>
      <c r="F315" s="32" t="s">
        <v>9</v>
      </c>
      <c r="G315" s="39">
        <f t="shared" si="71"/>
        <v>0</v>
      </c>
      <c r="H315" s="40"/>
      <c r="I315" s="40"/>
      <c r="J315" s="40"/>
      <c r="K315" s="160"/>
      <c r="L315" s="162"/>
      <c r="M315" s="162"/>
      <c r="N315" s="162"/>
    </row>
    <row r="316" spans="1:14" ht="12.75" hidden="1" customHeight="1" x14ac:dyDescent="0.2">
      <c r="A316" s="160"/>
      <c r="B316" s="160"/>
      <c r="C316" s="160"/>
      <c r="D316" s="160"/>
      <c r="E316" s="160"/>
      <c r="F316" s="31" t="s">
        <v>135</v>
      </c>
      <c r="G316" s="39">
        <f t="shared" si="71"/>
        <v>0</v>
      </c>
      <c r="H316" s="39">
        <f>SUM(H314:H315)</f>
        <v>0</v>
      </c>
      <c r="I316" s="39">
        <f>SUM(I314:I315)</f>
        <v>0</v>
      </c>
      <c r="J316" s="39">
        <f>SUM(J314:J315)</f>
        <v>0</v>
      </c>
      <c r="K316" s="160"/>
      <c r="L316" s="162"/>
      <c r="M316" s="162"/>
      <c r="N316" s="162"/>
    </row>
    <row r="317" spans="1:14" ht="12.75" hidden="1" customHeight="1" x14ac:dyDescent="0.2">
      <c r="A317" s="160" t="s">
        <v>56</v>
      </c>
      <c r="B317" s="160" t="s">
        <v>313</v>
      </c>
      <c r="C317" s="160"/>
      <c r="D317" s="160" t="s">
        <v>63</v>
      </c>
      <c r="E317" s="160"/>
      <c r="F317" s="32" t="s">
        <v>24</v>
      </c>
      <c r="G317" s="39">
        <f t="shared" si="71"/>
        <v>0</v>
      </c>
      <c r="H317" s="40"/>
      <c r="I317" s="40"/>
      <c r="J317" s="40"/>
      <c r="K317" s="160"/>
      <c r="L317" s="162" t="s">
        <v>303</v>
      </c>
      <c r="M317" s="162"/>
      <c r="N317" s="162"/>
    </row>
    <row r="318" spans="1:14" ht="12.75" hidden="1" customHeight="1" x14ac:dyDescent="0.2">
      <c r="A318" s="160"/>
      <c r="B318" s="160"/>
      <c r="C318" s="160"/>
      <c r="D318" s="160"/>
      <c r="E318" s="160"/>
      <c r="F318" s="32" t="s">
        <v>9</v>
      </c>
      <c r="G318" s="39">
        <f t="shared" si="71"/>
        <v>0</v>
      </c>
      <c r="H318" s="40"/>
      <c r="I318" s="40"/>
      <c r="J318" s="40"/>
      <c r="K318" s="160"/>
      <c r="L318" s="162"/>
      <c r="M318" s="162"/>
      <c r="N318" s="162"/>
    </row>
    <row r="319" spans="1:14" ht="12.75" hidden="1" customHeight="1" x14ac:dyDescent="0.2">
      <c r="A319" s="160"/>
      <c r="B319" s="160"/>
      <c r="C319" s="160"/>
      <c r="D319" s="160"/>
      <c r="E319" s="160"/>
      <c r="F319" s="32" t="s">
        <v>93</v>
      </c>
      <c r="G319" s="39">
        <f t="shared" si="71"/>
        <v>0</v>
      </c>
      <c r="H319" s="40"/>
      <c r="I319" s="40"/>
      <c r="J319" s="40"/>
      <c r="K319" s="160"/>
      <c r="L319" s="162"/>
      <c r="M319" s="162"/>
      <c r="N319" s="162"/>
    </row>
    <row r="320" spans="1:14" ht="12.75" hidden="1" customHeight="1" x14ac:dyDescent="0.2">
      <c r="A320" s="160"/>
      <c r="B320" s="160"/>
      <c r="C320" s="160"/>
      <c r="D320" s="160"/>
      <c r="E320" s="160"/>
      <c r="F320" s="32" t="s">
        <v>34</v>
      </c>
      <c r="G320" s="39">
        <f t="shared" si="71"/>
        <v>0</v>
      </c>
      <c r="H320" s="40"/>
      <c r="I320" s="40"/>
      <c r="J320" s="40"/>
      <c r="K320" s="160"/>
      <c r="L320" s="162"/>
      <c r="M320" s="162"/>
      <c r="N320" s="162"/>
    </row>
    <row r="321" spans="1:14" ht="12.75" hidden="1" customHeight="1" x14ac:dyDescent="0.2">
      <c r="A321" s="160"/>
      <c r="B321" s="160"/>
      <c r="C321" s="160"/>
      <c r="D321" s="160"/>
      <c r="E321" s="160"/>
      <c r="F321" s="31" t="s">
        <v>135</v>
      </c>
      <c r="G321" s="39">
        <f t="shared" si="71"/>
        <v>0</v>
      </c>
      <c r="H321" s="39">
        <f>SUM(H317:H320)</f>
        <v>0</v>
      </c>
      <c r="I321" s="39">
        <f>SUM(I317:I320)</f>
        <v>0</v>
      </c>
      <c r="J321" s="39">
        <f>SUM(J317:J320)</f>
        <v>0</v>
      </c>
      <c r="K321" s="160"/>
      <c r="L321" s="162"/>
      <c r="M321" s="162"/>
      <c r="N321" s="162"/>
    </row>
    <row r="322" spans="1:14" ht="13.5" hidden="1" customHeight="1" x14ac:dyDescent="0.2">
      <c r="A322" s="160" t="s">
        <v>6</v>
      </c>
      <c r="B322" s="160" t="s">
        <v>314</v>
      </c>
      <c r="C322" s="160"/>
      <c r="D322" s="160" t="s">
        <v>64</v>
      </c>
      <c r="E322" s="160"/>
      <c r="F322" s="27" t="s">
        <v>24</v>
      </c>
      <c r="G322" s="39">
        <f t="shared" ref="G322:G323" si="72">SUM(H322+J322)</f>
        <v>0</v>
      </c>
      <c r="H322" s="49"/>
      <c r="I322" s="49"/>
      <c r="J322" s="63"/>
      <c r="K322" s="160"/>
      <c r="L322" s="162" t="s">
        <v>304</v>
      </c>
      <c r="M322" s="162"/>
      <c r="N322" s="162"/>
    </row>
    <row r="323" spans="1:14" ht="13.5" hidden="1" customHeight="1" x14ac:dyDescent="0.2">
      <c r="A323" s="160"/>
      <c r="B323" s="160"/>
      <c r="C323" s="160"/>
      <c r="D323" s="160"/>
      <c r="E323" s="160"/>
      <c r="F323" s="27" t="s">
        <v>9</v>
      </c>
      <c r="G323" s="39">
        <f t="shared" si="72"/>
        <v>0</v>
      </c>
      <c r="H323" s="49"/>
      <c r="I323" s="49"/>
      <c r="J323" s="63"/>
      <c r="K323" s="160"/>
      <c r="L323" s="162"/>
      <c r="M323" s="162"/>
      <c r="N323" s="162"/>
    </row>
    <row r="324" spans="1:14" ht="12.75" hidden="1" customHeight="1" x14ac:dyDescent="0.2">
      <c r="A324" s="160"/>
      <c r="B324" s="160"/>
      <c r="C324" s="160"/>
      <c r="D324" s="160"/>
      <c r="E324" s="160"/>
      <c r="F324" s="31" t="s">
        <v>135</v>
      </c>
      <c r="G324" s="39">
        <f t="shared" ref="G324:G591" si="73">SUM(H324+J324)</f>
        <v>0</v>
      </c>
      <c r="H324" s="39">
        <f>SUM(H322:H323)</f>
        <v>0</v>
      </c>
      <c r="I324" s="39">
        <f>SUM(I322:I323)</f>
        <v>0</v>
      </c>
      <c r="J324" s="39">
        <f>SUM(J322:J323)</f>
        <v>0</v>
      </c>
      <c r="K324" s="160"/>
      <c r="L324" s="162"/>
      <c r="M324" s="162"/>
      <c r="N324" s="162"/>
    </row>
    <row r="325" spans="1:14" ht="12.75" hidden="1" customHeight="1" x14ac:dyDescent="0.2">
      <c r="A325" s="160" t="s">
        <v>58</v>
      </c>
      <c r="B325" s="160" t="s">
        <v>315</v>
      </c>
      <c r="C325" s="160"/>
      <c r="D325" s="160" t="s">
        <v>65</v>
      </c>
      <c r="E325" s="160"/>
      <c r="F325" s="32" t="s">
        <v>24</v>
      </c>
      <c r="G325" s="39">
        <f t="shared" si="73"/>
        <v>0</v>
      </c>
      <c r="H325" s="40"/>
      <c r="I325" s="40"/>
      <c r="J325" s="40"/>
      <c r="K325" s="160"/>
      <c r="L325" s="162" t="s">
        <v>305</v>
      </c>
      <c r="M325" s="162"/>
      <c r="N325" s="162"/>
    </row>
    <row r="326" spans="1:14" ht="14.25" hidden="1" customHeight="1" x14ac:dyDescent="0.2">
      <c r="A326" s="160"/>
      <c r="B326" s="160"/>
      <c r="C326" s="160"/>
      <c r="D326" s="160"/>
      <c r="E326" s="160"/>
      <c r="F326" s="32" t="s">
        <v>9</v>
      </c>
      <c r="G326" s="39">
        <f t="shared" si="73"/>
        <v>0</v>
      </c>
      <c r="H326" s="40"/>
      <c r="I326" s="40"/>
      <c r="J326" s="40"/>
      <c r="K326" s="160"/>
      <c r="L326" s="162"/>
      <c r="M326" s="162"/>
      <c r="N326" s="162"/>
    </row>
    <row r="327" spans="1:14" ht="12.75" hidden="1" customHeight="1" x14ac:dyDescent="0.2">
      <c r="A327" s="160"/>
      <c r="B327" s="160"/>
      <c r="C327" s="160"/>
      <c r="D327" s="160"/>
      <c r="E327" s="160"/>
      <c r="F327" s="32"/>
      <c r="G327" s="39">
        <f t="shared" si="73"/>
        <v>0</v>
      </c>
      <c r="H327" s="40"/>
      <c r="I327" s="40"/>
      <c r="J327" s="40"/>
      <c r="K327" s="160"/>
      <c r="L327" s="162"/>
      <c r="M327" s="162"/>
      <c r="N327" s="162"/>
    </row>
    <row r="328" spans="1:14" ht="12.75" hidden="1" customHeight="1" x14ac:dyDescent="0.2">
      <c r="A328" s="160"/>
      <c r="B328" s="160"/>
      <c r="C328" s="160"/>
      <c r="D328" s="160"/>
      <c r="E328" s="160"/>
      <c r="F328" s="31" t="s">
        <v>135</v>
      </c>
      <c r="G328" s="39">
        <f t="shared" si="73"/>
        <v>0</v>
      </c>
      <c r="H328" s="39">
        <f>SUM(H325:H327)</f>
        <v>0</v>
      </c>
      <c r="I328" s="39">
        <f>SUM(I325:I327)</f>
        <v>0</v>
      </c>
      <c r="J328" s="39">
        <f>SUM(J325:J327)</f>
        <v>0</v>
      </c>
      <c r="K328" s="160"/>
      <c r="L328" s="162"/>
      <c r="M328" s="162"/>
      <c r="N328" s="162"/>
    </row>
    <row r="329" spans="1:14" ht="12.75" hidden="1" customHeight="1" x14ac:dyDescent="0.2">
      <c r="A329" s="160" t="s">
        <v>59</v>
      </c>
      <c r="B329" s="160" t="s">
        <v>316</v>
      </c>
      <c r="C329" s="160"/>
      <c r="D329" s="160" t="s">
        <v>66</v>
      </c>
      <c r="E329" s="160"/>
      <c r="F329" s="32" t="s">
        <v>24</v>
      </c>
      <c r="G329" s="39">
        <f t="shared" si="73"/>
        <v>0</v>
      </c>
      <c r="H329" s="40"/>
      <c r="I329" s="40"/>
      <c r="J329" s="40"/>
      <c r="K329" s="160"/>
      <c r="L329" s="162" t="s">
        <v>306</v>
      </c>
      <c r="M329" s="162"/>
      <c r="N329" s="162"/>
    </row>
    <row r="330" spans="1:14" ht="12.75" hidden="1" customHeight="1" x14ac:dyDescent="0.2">
      <c r="A330" s="160"/>
      <c r="B330" s="160"/>
      <c r="C330" s="160"/>
      <c r="D330" s="160"/>
      <c r="E330" s="160"/>
      <c r="F330" s="32" t="s">
        <v>9</v>
      </c>
      <c r="G330" s="39">
        <f t="shared" si="73"/>
        <v>0</v>
      </c>
      <c r="H330" s="40"/>
      <c r="I330" s="40"/>
      <c r="J330" s="40"/>
      <c r="K330" s="160"/>
      <c r="L330" s="162"/>
      <c r="M330" s="162"/>
      <c r="N330" s="162"/>
    </row>
    <row r="331" spans="1:14" ht="12.75" hidden="1" customHeight="1" x14ac:dyDescent="0.2">
      <c r="A331" s="160"/>
      <c r="B331" s="160"/>
      <c r="C331" s="160"/>
      <c r="D331" s="160"/>
      <c r="E331" s="160"/>
      <c r="F331" s="31" t="s">
        <v>135</v>
      </c>
      <c r="G331" s="39">
        <f t="shared" si="73"/>
        <v>0</v>
      </c>
      <c r="H331" s="39">
        <f>SUM(H329:H330)</f>
        <v>0</v>
      </c>
      <c r="I331" s="39">
        <f>SUM(I329:I330)</f>
        <v>0</v>
      </c>
      <c r="J331" s="39">
        <f>SUM(J329:J330)</f>
        <v>0</v>
      </c>
      <c r="K331" s="160"/>
      <c r="L331" s="162"/>
      <c r="M331" s="162"/>
      <c r="N331" s="162"/>
    </row>
    <row r="332" spans="1:14" ht="12.75" hidden="1" customHeight="1" x14ac:dyDescent="0.2">
      <c r="A332" s="160" t="s">
        <v>59</v>
      </c>
      <c r="B332" s="160" t="s">
        <v>317</v>
      </c>
      <c r="C332" s="160"/>
      <c r="D332" s="160" t="s">
        <v>67</v>
      </c>
      <c r="E332" s="160"/>
      <c r="F332" s="32" t="s">
        <v>24</v>
      </c>
      <c r="G332" s="39">
        <f t="shared" ref="G332:G334" si="74">SUM(H332+J332)</f>
        <v>0</v>
      </c>
      <c r="H332" s="40"/>
      <c r="I332" s="40"/>
      <c r="J332" s="40"/>
      <c r="K332" s="160"/>
      <c r="L332" s="162" t="s">
        <v>307</v>
      </c>
      <c r="M332" s="162"/>
      <c r="N332" s="162"/>
    </row>
    <row r="333" spans="1:14" ht="12.75" hidden="1" customHeight="1" x14ac:dyDescent="0.2">
      <c r="A333" s="160"/>
      <c r="B333" s="160"/>
      <c r="C333" s="160"/>
      <c r="D333" s="160"/>
      <c r="E333" s="160"/>
      <c r="F333" s="32" t="s">
        <v>9</v>
      </c>
      <c r="G333" s="39">
        <f t="shared" si="74"/>
        <v>0</v>
      </c>
      <c r="H333" s="40"/>
      <c r="I333" s="40"/>
      <c r="J333" s="40"/>
      <c r="K333" s="160"/>
      <c r="L333" s="162"/>
      <c r="M333" s="162"/>
      <c r="N333" s="162"/>
    </row>
    <row r="334" spans="1:14" ht="12.75" hidden="1" customHeight="1" x14ac:dyDescent="0.2">
      <c r="A334" s="160"/>
      <c r="B334" s="160"/>
      <c r="C334" s="160"/>
      <c r="D334" s="160"/>
      <c r="E334" s="160"/>
      <c r="F334" s="31" t="s">
        <v>135</v>
      </c>
      <c r="G334" s="39">
        <f t="shared" si="74"/>
        <v>0</v>
      </c>
      <c r="H334" s="39">
        <f>SUM(H332:H333)</f>
        <v>0</v>
      </c>
      <c r="I334" s="39">
        <f>SUM(I332:I333)</f>
        <v>0</v>
      </c>
      <c r="J334" s="39">
        <f>SUM(J332:J333)</f>
        <v>0</v>
      </c>
      <c r="K334" s="160"/>
      <c r="L334" s="162"/>
      <c r="M334" s="162"/>
      <c r="N334" s="162"/>
    </row>
    <row r="335" spans="1:14" ht="12.75" hidden="1" customHeight="1" x14ac:dyDescent="0.2">
      <c r="A335" s="160" t="s">
        <v>10</v>
      </c>
      <c r="B335" s="160" t="s">
        <v>309</v>
      </c>
      <c r="C335" s="160"/>
      <c r="D335" s="160" t="s">
        <v>52</v>
      </c>
      <c r="E335" s="160"/>
      <c r="F335" s="32" t="s">
        <v>24</v>
      </c>
      <c r="G335" s="39">
        <f t="shared" si="73"/>
        <v>0</v>
      </c>
      <c r="H335" s="40"/>
      <c r="I335" s="40"/>
      <c r="J335" s="40"/>
      <c r="K335" s="160"/>
      <c r="L335" s="162" t="s">
        <v>308</v>
      </c>
      <c r="M335" s="162"/>
      <c r="N335" s="162"/>
    </row>
    <row r="336" spans="1:14" ht="12.75" hidden="1" customHeight="1" x14ac:dyDescent="0.2">
      <c r="A336" s="160"/>
      <c r="B336" s="160"/>
      <c r="C336" s="160"/>
      <c r="D336" s="160"/>
      <c r="E336" s="160"/>
      <c r="F336" s="32" t="s">
        <v>9</v>
      </c>
      <c r="G336" s="39">
        <f t="shared" si="73"/>
        <v>0</v>
      </c>
      <c r="H336" s="40"/>
      <c r="I336" s="40"/>
      <c r="J336" s="40"/>
      <c r="K336" s="160"/>
      <c r="L336" s="162"/>
      <c r="M336" s="162"/>
      <c r="N336" s="162"/>
    </row>
    <row r="337" spans="1:14" ht="12.75" hidden="1" customHeight="1" x14ac:dyDescent="0.2">
      <c r="A337" s="160"/>
      <c r="B337" s="160"/>
      <c r="C337" s="160"/>
      <c r="D337" s="160"/>
      <c r="E337" s="160"/>
      <c r="F337" s="32" t="s">
        <v>93</v>
      </c>
      <c r="G337" s="39">
        <f t="shared" si="73"/>
        <v>0</v>
      </c>
      <c r="H337" s="40"/>
      <c r="I337" s="40"/>
      <c r="J337" s="40"/>
      <c r="K337" s="160"/>
      <c r="L337" s="162"/>
      <c r="M337" s="162"/>
      <c r="N337" s="162"/>
    </row>
    <row r="338" spans="1:14" ht="12.75" hidden="1" customHeight="1" x14ac:dyDescent="0.2">
      <c r="A338" s="160"/>
      <c r="B338" s="160"/>
      <c r="C338" s="160"/>
      <c r="D338" s="160"/>
      <c r="E338" s="160"/>
      <c r="F338" s="32" t="s">
        <v>34</v>
      </c>
      <c r="G338" s="39">
        <f t="shared" si="73"/>
        <v>0</v>
      </c>
      <c r="H338" s="40"/>
      <c r="I338" s="40"/>
      <c r="J338" s="40"/>
      <c r="K338" s="160"/>
      <c r="L338" s="162"/>
      <c r="M338" s="162"/>
      <c r="N338" s="162"/>
    </row>
    <row r="339" spans="1:14" ht="12.75" hidden="1" customHeight="1" x14ac:dyDescent="0.2">
      <c r="A339" s="160"/>
      <c r="B339" s="160"/>
      <c r="C339" s="160"/>
      <c r="D339" s="160"/>
      <c r="E339" s="160"/>
      <c r="F339" s="32" t="s">
        <v>330</v>
      </c>
      <c r="G339" s="39">
        <f t="shared" si="73"/>
        <v>0</v>
      </c>
      <c r="H339" s="40"/>
      <c r="I339" s="40"/>
      <c r="J339" s="40"/>
      <c r="K339" s="160"/>
      <c r="L339" s="162"/>
      <c r="M339" s="162"/>
      <c r="N339" s="162"/>
    </row>
    <row r="340" spans="1:14" ht="12.75" hidden="1" customHeight="1" x14ac:dyDescent="0.2">
      <c r="A340" s="160"/>
      <c r="B340" s="160"/>
      <c r="C340" s="160"/>
      <c r="D340" s="160"/>
      <c r="E340" s="160"/>
      <c r="F340" s="32" t="s">
        <v>11</v>
      </c>
      <c r="G340" s="39">
        <f t="shared" si="73"/>
        <v>0</v>
      </c>
      <c r="H340" s="40"/>
      <c r="I340" s="40"/>
      <c r="J340" s="40"/>
      <c r="K340" s="160"/>
      <c r="L340" s="162"/>
      <c r="M340" s="162"/>
      <c r="N340" s="162"/>
    </row>
    <row r="341" spans="1:14" ht="12.75" hidden="1" customHeight="1" x14ac:dyDescent="0.2">
      <c r="A341" s="160"/>
      <c r="B341" s="160"/>
      <c r="C341" s="160"/>
      <c r="D341" s="160"/>
      <c r="E341" s="160"/>
      <c r="F341" s="31" t="s">
        <v>135</v>
      </c>
      <c r="G341" s="39">
        <f t="shared" si="73"/>
        <v>0</v>
      </c>
      <c r="H341" s="39">
        <f>SUM(H335:H340)</f>
        <v>0</v>
      </c>
      <c r="I341" s="39">
        <f>SUM(I335:I340)</f>
        <v>0</v>
      </c>
      <c r="J341" s="39">
        <f>SUM(J335:J340)</f>
        <v>0</v>
      </c>
      <c r="K341" s="160"/>
      <c r="L341" s="162"/>
      <c r="M341" s="162"/>
      <c r="N341" s="162"/>
    </row>
    <row r="342" spans="1:14" ht="17.25" hidden="1" customHeight="1" x14ac:dyDescent="0.2">
      <c r="A342" s="161" t="s">
        <v>404</v>
      </c>
      <c r="B342" s="161"/>
      <c r="C342" s="161"/>
      <c r="D342" s="161"/>
      <c r="E342" s="161"/>
      <c r="F342" s="161"/>
      <c r="G342" s="58">
        <f t="shared" si="73"/>
        <v>0</v>
      </c>
      <c r="H342" s="58">
        <f>SUM(H309+H313+H316+H321+H324+H328+H331+H334+H341)</f>
        <v>0</v>
      </c>
      <c r="I342" s="58">
        <f t="shared" ref="I342:J342" si="75">SUM(I309+I313+I316+I321+I324+I328+I331+I334+I341)</f>
        <v>0</v>
      </c>
      <c r="J342" s="58">
        <f t="shared" si="75"/>
        <v>0</v>
      </c>
      <c r="K342" s="64"/>
      <c r="L342" s="184"/>
      <c r="M342" s="184"/>
      <c r="N342" s="184"/>
    </row>
    <row r="343" spans="1:14" ht="12.75" hidden="1" customHeight="1" x14ac:dyDescent="0.2">
      <c r="A343" s="160" t="s">
        <v>19</v>
      </c>
      <c r="B343" s="160" t="s">
        <v>392</v>
      </c>
      <c r="C343" s="160" t="s">
        <v>115</v>
      </c>
      <c r="D343" s="160" t="s">
        <v>406</v>
      </c>
      <c r="E343" s="160" t="s">
        <v>388</v>
      </c>
      <c r="F343" s="32" t="s">
        <v>24</v>
      </c>
      <c r="G343" s="54">
        <f t="shared" si="73"/>
        <v>0</v>
      </c>
      <c r="H343" s="55"/>
      <c r="I343" s="55"/>
      <c r="J343" s="55"/>
      <c r="K343" s="160" t="s">
        <v>14</v>
      </c>
      <c r="L343" s="162" t="s">
        <v>405</v>
      </c>
      <c r="M343" s="162"/>
      <c r="N343" s="162"/>
    </row>
    <row r="344" spans="1:14" ht="12.75" hidden="1" customHeight="1" x14ac:dyDescent="0.2">
      <c r="A344" s="160"/>
      <c r="B344" s="160"/>
      <c r="C344" s="160"/>
      <c r="D344" s="160"/>
      <c r="E344" s="160"/>
      <c r="F344" s="32" t="s">
        <v>9</v>
      </c>
      <c r="G344" s="54">
        <f t="shared" si="73"/>
        <v>0</v>
      </c>
      <c r="H344" s="55"/>
      <c r="I344" s="55"/>
      <c r="J344" s="55"/>
      <c r="K344" s="160"/>
      <c r="L344" s="162"/>
      <c r="M344" s="162"/>
      <c r="N344" s="162"/>
    </row>
    <row r="345" spans="1:14" ht="12.75" hidden="1" customHeight="1" x14ac:dyDescent="0.2">
      <c r="A345" s="160"/>
      <c r="B345" s="160"/>
      <c r="C345" s="160"/>
      <c r="D345" s="160"/>
      <c r="E345" s="160"/>
      <c r="F345" s="32" t="s">
        <v>330</v>
      </c>
      <c r="G345" s="54">
        <f t="shared" si="73"/>
        <v>0</v>
      </c>
      <c r="H345" s="55"/>
      <c r="I345" s="55"/>
      <c r="J345" s="55"/>
      <c r="K345" s="160"/>
      <c r="L345" s="162"/>
      <c r="M345" s="162"/>
      <c r="N345" s="162"/>
    </row>
    <row r="346" spans="1:14" ht="12.75" hidden="1" customHeight="1" x14ac:dyDescent="0.2">
      <c r="A346" s="160"/>
      <c r="B346" s="160"/>
      <c r="C346" s="160"/>
      <c r="D346" s="160"/>
      <c r="E346" s="160"/>
      <c r="F346" s="32" t="s">
        <v>25</v>
      </c>
      <c r="G346" s="54">
        <f t="shared" si="73"/>
        <v>0</v>
      </c>
      <c r="H346" s="55"/>
      <c r="I346" s="55"/>
      <c r="J346" s="55"/>
      <c r="K346" s="160"/>
      <c r="L346" s="162"/>
      <c r="M346" s="162"/>
      <c r="N346" s="162"/>
    </row>
    <row r="347" spans="1:14" ht="12.75" hidden="1" customHeight="1" x14ac:dyDescent="0.2">
      <c r="A347" s="160"/>
      <c r="B347" s="160"/>
      <c r="C347" s="160"/>
      <c r="D347" s="160"/>
      <c r="E347" s="160"/>
      <c r="F347" s="32" t="s">
        <v>407</v>
      </c>
      <c r="G347" s="54">
        <f t="shared" si="73"/>
        <v>0</v>
      </c>
      <c r="H347" s="55"/>
      <c r="I347" s="55"/>
      <c r="J347" s="55"/>
      <c r="K347" s="160"/>
      <c r="L347" s="162"/>
      <c r="M347" s="162"/>
      <c r="N347" s="162"/>
    </row>
    <row r="348" spans="1:14" ht="12.75" hidden="1" customHeight="1" x14ac:dyDescent="0.2">
      <c r="A348" s="160"/>
      <c r="B348" s="160"/>
      <c r="C348" s="160"/>
      <c r="D348" s="160"/>
      <c r="E348" s="160"/>
      <c r="F348" s="31" t="s">
        <v>135</v>
      </c>
      <c r="G348" s="54">
        <f t="shared" si="73"/>
        <v>0</v>
      </c>
      <c r="H348" s="54">
        <f>SUM(H343:H347)</f>
        <v>0</v>
      </c>
      <c r="I348" s="54">
        <f t="shared" ref="I348:J348" si="76">SUM(I343:I347)</f>
        <v>0</v>
      </c>
      <c r="J348" s="54">
        <f t="shared" si="76"/>
        <v>0</v>
      </c>
      <c r="K348" s="160"/>
      <c r="L348" s="162"/>
      <c r="M348" s="162"/>
      <c r="N348" s="162"/>
    </row>
    <row r="349" spans="1:14" ht="12.75" hidden="1" customHeight="1" x14ac:dyDescent="0.2">
      <c r="A349" s="160" t="s">
        <v>89</v>
      </c>
      <c r="B349" s="160" t="s">
        <v>319</v>
      </c>
      <c r="C349" s="160" t="s">
        <v>115</v>
      </c>
      <c r="D349" s="160" t="s">
        <v>256</v>
      </c>
      <c r="E349" s="160" t="s">
        <v>146</v>
      </c>
      <c r="F349" s="32" t="s">
        <v>24</v>
      </c>
      <c r="G349" s="54">
        <f t="shared" si="73"/>
        <v>0</v>
      </c>
      <c r="H349" s="55"/>
      <c r="I349" s="55"/>
      <c r="J349" s="55"/>
      <c r="K349" s="160"/>
      <c r="L349" s="162" t="s">
        <v>362</v>
      </c>
      <c r="M349" s="162"/>
      <c r="N349" s="162"/>
    </row>
    <row r="350" spans="1:14" ht="12.75" hidden="1" customHeight="1" x14ac:dyDescent="0.2">
      <c r="A350" s="160"/>
      <c r="B350" s="160"/>
      <c r="C350" s="160"/>
      <c r="D350" s="160"/>
      <c r="E350" s="160"/>
      <c r="F350" s="32" t="s">
        <v>9</v>
      </c>
      <c r="G350" s="54">
        <f t="shared" si="73"/>
        <v>0</v>
      </c>
      <c r="H350" s="55"/>
      <c r="I350" s="55"/>
      <c r="J350" s="55"/>
      <c r="K350" s="160"/>
      <c r="L350" s="162"/>
      <c r="M350" s="162"/>
      <c r="N350" s="162"/>
    </row>
    <row r="351" spans="1:14" ht="12.75" hidden="1" customHeight="1" x14ac:dyDescent="0.2">
      <c r="A351" s="160"/>
      <c r="B351" s="160"/>
      <c r="C351" s="160"/>
      <c r="D351" s="160"/>
      <c r="E351" s="160"/>
      <c r="F351" s="31" t="s">
        <v>135</v>
      </c>
      <c r="G351" s="54">
        <f t="shared" si="73"/>
        <v>0</v>
      </c>
      <c r="H351" s="54">
        <f>SUM(H349:H350)</f>
        <v>0</v>
      </c>
      <c r="I351" s="54">
        <f t="shared" ref="I351:J351" si="77">SUM(I349:I350)</f>
        <v>0</v>
      </c>
      <c r="J351" s="54">
        <f t="shared" si="77"/>
        <v>0</v>
      </c>
      <c r="K351" s="160"/>
      <c r="L351" s="162"/>
      <c r="M351" s="162"/>
      <c r="N351" s="162"/>
    </row>
    <row r="352" spans="1:14" ht="12.75" hidden="1" customHeight="1" x14ac:dyDescent="0.2">
      <c r="A352" s="160" t="s">
        <v>204</v>
      </c>
      <c r="B352" s="160" t="s">
        <v>320</v>
      </c>
      <c r="C352" s="160"/>
      <c r="D352" s="160" t="s">
        <v>265</v>
      </c>
      <c r="E352" s="160"/>
      <c r="F352" s="32" t="s">
        <v>24</v>
      </c>
      <c r="G352" s="54">
        <f t="shared" si="73"/>
        <v>0</v>
      </c>
      <c r="H352" s="55"/>
      <c r="I352" s="55"/>
      <c r="J352" s="55"/>
      <c r="K352" s="160"/>
      <c r="L352" s="162" t="s">
        <v>363</v>
      </c>
      <c r="M352" s="162"/>
      <c r="N352" s="162"/>
    </row>
    <row r="353" spans="1:14" ht="12.75" hidden="1" customHeight="1" x14ac:dyDescent="0.2">
      <c r="A353" s="160"/>
      <c r="B353" s="160"/>
      <c r="C353" s="160"/>
      <c r="D353" s="160"/>
      <c r="E353" s="160"/>
      <c r="F353" s="32" t="s">
        <v>9</v>
      </c>
      <c r="G353" s="54">
        <f t="shared" si="73"/>
        <v>0</v>
      </c>
      <c r="H353" s="55"/>
      <c r="I353" s="55"/>
      <c r="J353" s="55"/>
      <c r="K353" s="160"/>
      <c r="L353" s="162"/>
      <c r="M353" s="162"/>
      <c r="N353" s="162"/>
    </row>
    <row r="354" spans="1:14" ht="12.75" hidden="1" customHeight="1" x14ac:dyDescent="0.2">
      <c r="A354" s="160"/>
      <c r="B354" s="160"/>
      <c r="C354" s="160"/>
      <c r="D354" s="160"/>
      <c r="E354" s="160"/>
      <c r="F354" s="31" t="s">
        <v>135</v>
      </c>
      <c r="G354" s="54">
        <f t="shared" si="73"/>
        <v>0</v>
      </c>
      <c r="H354" s="54">
        <f>SUM(H352:H353)</f>
        <v>0</v>
      </c>
      <c r="I354" s="54">
        <f t="shared" ref="I354:J354" si="78">SUM(I352:I353)</f>
        <v>0</v>
      </c>
      <c r="J354" s="54">
        <f t="shared" si="78"/>
        <v>0</v>
      </c>
      <c r="K354" s="160"/>
      <c r="L354" s="162"/>
      <c r="M354" s="162"/>
      <c r="N354" s="162"/>
    </row>
    <row r="355" spans="1:14" ht="12.75" hidden="1" customHeight="1" x14ac:dyDescent="0.2">
      <c r="A355" s="160" t="s">
        <v>248</v>
      </c>
      <c r="B355" s="160" t="s">
        <v>321</v>
      </c>
      <c r="C355" s="160"/>
      <c r="D355" s="160" t="s">
        <v>257</v>
      </c>
      <c r="E355" s="160"/>
      <c r="F355" s="32" t="s">
        <v>24</v>
      </c>
      <c r="G355" s="54">
        <f t="shared" si="73"/>
        <v>0</v>
      </c>
      <c r="H355" s="55"/>
      <c r="I355" s="55"/>
      <c r="J355" s="55"/>
      <c r="K355" s="160"/>
      <c r="L355" s="162" t="s">
        <v>364</v>
      </c>
      <c r="M355" s="162"/>
      <c r="N355" s="162"/>
    </row>
    <row r="356" spans="1:14" ht="12.75" hidden="1" customHeight="1" x14ac:dyDescent="0.2">
      <c r="A356" s="160"/>
      <c r="B356" s="160"/>
      <c r="C356" s="160"/>
      <c r="D356" s="160"/>
      <c r="E356" s="160"/>
      <c r="F356" s="32" t="s">
        <v>9</v>
      </c>
      <c r="G356" s="54">
        <f t="shared" si="73"/>
        <v>0</v>
      </c>
      <c r="H356" s="55"/>
      <c r="I356" s="55"/>
      <c r="J356" s="55"/>
      <c r="K356" s="160"/>
      <c r="L356" s="162"/>
      <c r="M356" s="162"/>
      <c r="N356" s="162"/>
    </row>
    <row r="357" spans="1:14" ht="12.75" hidden="1" customHeight="1" x14ac:dyDescent="0.2">
      <c r="A357" s="160"/>
      <c r="B357" s="160"/>
      <c r="C357" s="160"/>
      <c r="D357" s="160"/>
      <c r="E357" s="160"/>
      <c r="F357" s="31" t="s">
        <v>135</v>
      </c>
      <c r="G357" s="54">
        <f t="shared" si="73"/>
        <v>0</v>
      </c>
      <c r="H357" s="54">
        <f>SUM(H355:H356)</f>
        <v>0</v>
      </c>
      <c r="I357" s="54">
        <f t="shared" ref="I357:J357" si="79">SUM(I355:I356)</f>
        <v>0</v>
      </c>
      <c r="J357" s="54">
        <f t="shared" si="79"/>
        <v>0</v>
      </c>
      <c r="K357" s="160"/>
      <c r="L357" s="162"/>
      <c r="M357" s="162"/>
      <c r="N357" s="162"/>
    </row>
    <row r="358" spans="1:14" ht="12.75" hidden="1" customHeight="1" x14ac:dyDescent="0.2">
      <c r="A358" s="160" t="s">
        <v>249</v>
      </c>
      <c r="B358" s="160" t="s">
        <v>322</v>
      </c>
      <c r="C358" s="160"/>
      <c r="D358" s="160" t="s">
        <v>258</v>
      </c>
      <c r="E358" s="160"/>
      <c r="F358" s="32" t="s">
        <v>24</v>
      </c>
      <c r="G358" s="54">
        <f t="shared" si="73"/>
        <v>0</v>
      </c>
      <c r="H358" s="55"/>
      <c r="I358" s="55"/>
      <c r="J358" s="55"/>
      <c r="K358" s="160"/>
      <c r="L358" s="162" t="s">
        <v>365</v>
      </c>
      <c r="M358" s="162"/>
      <c r="N358" s="162"/>
    </row>
    <row r="359" spans="1:14" ht="12.75" hidden="1" customHeight="1" x14ac:dyDescent="0.2">
      <c r="A359" s="160"/>
      <c r="B359" s="160"/>
      <c r="C359" s="160"/>
      <c r="D359" s="160"/>
      <c r="E359" s="160"/>
      <c r="F359" s="32" t="s">
        <v>9</v>
      </c>
      <c r="G359" s="54">
        <f t="shared" si="73"/>
        <v>0</v>
      </c>
      <c r="H359" s="55"/>
      <c r="I359" s="55"/>
      <c r="J359" s="55"/>
      <c r="K359" s="160"/>
      <c r="L359" s="162"/>
      <c r="M359" s="162"/>
      <c r="N359" s="162"/>
    </row>
    <row r="360" spans="1:14" ht="12.75" hidden="1" customHeight="1" x14ac:dyDescent="0.2">
      <c r="A360" s="160"/>
      <c r="B360" s="160"/>
      <c r="C360" s="160"/>
      <c r="D360" s="160"/>
      <c r="E360" s="160"/>
      <c r="F360" s="31" t="s">
        <v>135</v>
      </c>
      <c r="G360" s="54">
        <f t="shared" si="73"/>
        <v>0</v>
      </c>
      <c r="H360" s="54">
        <f>SUM(H358:H359)</f>
        <v>0</v>
      </c>
      <c r="I360" s="54">
        <f t="shared" ref="I360:J360" si="80">SUM(I358:I359)</f>
        <v>0</v>
      </c>
      <c r="J360" s="54">
        <f t="shared" si="80"/>
        <v>0</v>
      </c>
      <c r="K360" s="160"/>
      <c r="L360" s="162"/>
      <c r="M360" s="162"/>
      <c r="N360" s="162"/>
    </row>
    <row r="361" spans="1:14" ht="12.75" hidden="1" customHeight="1" x14ac:dyDescent="0.2">
      <c r="A361" s="160" t="s">
        <v>250</v>
      </c>
      <c r="B361" s="160" t="s">
        <v>323</v>
      </c>
      <c r="C361" s="160"/>
      <c r="D361" s="160" t="s">
        <v>259</v>
      </c>
      <c r="E361" s="160"/>
      <c r="F361" s="32" t="s">
        <v>24</v>
      </c>
      <c r="G361" s="54">
        <f t="shared" ref="G361:G378" si="81">SUM(H361+J361)</f>
        <v>0</v>
      </c>
      <c r="H361" s="55"/>
      <c r="I361" s="55"/>
      <c r="J361" s="55"/>
      <c r="K361" s="160"/>
      <c r="L361" s="162" t="s">
        <v>366</v>
      </c>
      <c r="M361" s="162"/>
      <c r="N361" s="162"/>
    </row>
    <row r="362" spans="1:14" ht="12.75" hidden="1" customHeight="1" x14ac:dyDescent="0.2">
      <c r="A362" s="160"/>
      <c r="B362" s="160"/>
      <c r="C362" s="160"/>
      <c r="D362" s="160"/>
      <c r="E362" s="160"/>
      <c r="F362" s="32" t="s">
        <v>9</v>
      </c>
      <c r="G362" s="54">
        <f t="shared" si="81"/>
        <v>0</v>
      </c>
      <c r="H362" s="55"/>
      <c r="I362" s="55"/>
      <c r="J362" s="55"/>
      <c r="K362" s="160"/>
      <c r="L362" s="162"/>
      <c r="M362" s="162"/>
      <c r="N362" s="162"/>
    </row>
    <row r="363" spans="1:14" ht="12.75" hidden="1" customHeight="1" x14ac:dyDescent="0.2">
      <c r="A363" s="160"/>
      <c r="B363" s="160"/>
      <c r="C363" s="160"/>
      <c r="D363" s="160"/>
      <c r="E363" s="160"/>
      <c r="F363" s="31" t="s">
        <v>135</v>
      </c>
      <c r="G363" s="54">
        <f t="shared" si="81"/>
        <v>0</v>
      </c>
      <c r="H363" s="54">
        <f>SUM(H361:H362)</f>
        <v>0</v>
      </c>
      <c r="I363" s="54">
        <f>SUM(I361:I362)</f>
        <v>0</v>
      </c>
      <c r="J363" s="54">
        <f>SUM(J361:J362)</f>
        <v>0</v>
      </c>
      <c r="K363" s="160"/>
      <c r="L363" s="162"/>
      <c r="M363" s="162"/>
      <c r="N363" s="162"/>
    </row>
    <row r="364" spans="1:14" ht="12.75" hidden="1" customHeight="1" x14ac:dyDescent="0.2">
      <c r="A364" s="160" t="s">
        <v>251</v>
      </c>
      <c r="B364" s="160" t="s">
        <v>324</v>
      </c>
      <c r="C364" s="160"/>
      <c r="D364" s="160" t="s">
        <v>266</v>
      </c>
      <c r="E364" s="160"/>
      <c r="F364" s="32" t="s">
        <v>24</v>
      </c>
      <c r="G364" s="54">
        <f t="shared" si="81"/>
        <v>0</v>
      </c>
      <c r="H364" s="55"/>
      <c r="I364" s="55"/>
      <c r="J364" s="55"/>
      <c r="K364" s="160"/>
      <c r="L364" s="162" t="s">
        <v>367</v>
      </c>
      <c r="M364" s="162"/>
      <c r="N364" s="162"/>
    </row>
    <row r="365" spans="1:14" ht="12.75" hidden="1" customHeight="1" x14ac:dyDescent="0.2">
      <c r="A365" s="160"/>
      <c r="B365" s="160"/>
      <c r="C365" s="160"/>
      <c r="D365" s="160"/>
      <c r="E365" s="160"/>
      <c r="F365" s="32" t="s">
        <v>9</v>
      </c>
      <c r="G365" s="54">
        <f t="shared" si="81"/>
        <v>0</v>
      </c>
      <c r="H365" s="55"/>
      <c r="I365" s="55"/>
      <c r="J365" s="55"/>
      <c r="K365" s="160"/>
      <c r="L365" s="162"/>
      <c r="M365" s="162"/>
      <c r="N365" s="162"/>
    </row>
    <row r="366" spans="1:14" ht="12.75" hidden="1" customHeight="1" x14ac:dyDescent="0.2">
      <c r="A366" s="160"/>
      <c r="B366" s="160"/>
      <c r="C366" s="160"/>
      <c r="D366" s="160"/>
      <c r="E366" s="160"/>
      <c r="F366" s="31" t="s">
        <v>135</v>
      </c>
      <c r="G366" s="54">
        <f t="shared" si="81"/>
        <v>0</v>
      </c>
      <c r="H366" s="54">
        <f>SUM(H364:H365)</f>
        <v>0</v>
      </c>
      <c r="I366" s="54">
        <f>SUM(I364:I365)</f>
        <v>0</v>
      </c>
      <c r="J366" s="54">
        <f>SUM(J364:J365)</f>
        <v>0</v>
      </c>
      <c r="K366" s="160"/>
      <c r="L366" s="162"/>
      <c r="M366" s="162"/>
      <c r="N366" s="162"/>
    </row>
    <row r="367" spans="1:14" ht="12.75" hidden="1" customHeight="1" x14ac:dyDescent="0.2">
      <c r="A367" s="160" t="s">
        <v>252</v>
      </c>
      <c r="B367" s="160" t="s">
        <v>325</v>
      </c>
      <c r="C367" s="160" t="s">
        <v>115</v>
      </c>
      <c r="D367" s="160" t="s">
        <v>260</v>
      </c>
      <c r="E367" s="160" t="s">
        <v>146</v>
      </c>
      <c r="F367" s="32" t="s">
        <v>24</v>
      </c>
      <c r="G367" s="54">
        <f t="shared" si="81"/>
        <v>0</v>
      </c>
      <c r="H367" s="55"/>
      <c r="I367" s="55"/>
      <c r="J367" s="55"/>
      <c r="K367" s="160"/>
      <c r="L367" s="162" t="s">
        <v>368</v>
      </c>
      <c r="M367" s="162"/>
      <c r="N367" s="162"/>
    </row>
    <row r="368" spans="1:14" ht="12.75" hidden="1" customHeight="1" x14ac:dyDescent="0.2">
      <c r="A368" s="160"/>
      <c r="B368" s="160"/>
      <c r="C368" s="160"/>
      <c r="D368" s="160"/>
      <c r="E368" s="160"/>
      <c r="F368" s="32" t="s">
        <v>9</v>
      </c>
      <c r="G368" s="54">
        <f t="shared" si="81"/>
        <v>0</v>
      </c>
      <c r="H368" s="55"/>
      <c r="I368" s="55"/>
      <c r="J368" s="55"/>
      <c r="K368" s="160"/>
      <c r="L368" s="162"/>
      <c r="M368" s="162"/>
      <c r="N368" s="162"/>
    </row>
    <row r="369" spans="1:14" ht="12.75" hidden="1" customHeight="1" x14ac:dyDescent="0.2">
      <c r="A369" s="160"/>
      <c r="B369" s="160"/>
      <c r="C369" s="160"/>
      <c r="D369" s="160"/>
      <c r="E369" s="160"/>
      <c r="F369" s="31" t="s">
        <v>135</v>
      </c>
      <c r="G369" s="54">
        <f t="shared" si="81"/>
        <v>0</v>
      </c>
      <c r="H369" s="54">
        <f>SUM(H367:H368)</f>
        <v>0</v>
      </c>
      <c r="I369" s="54">
        <f>SUM(I367:I368)</f>
        <v>0</v>
      </c>
      <c r="J369" s="54">
        <f>SUM(J367:J368)</f>
        <v>0</v>
      </c>
      <c r="K369" s="160"/>
      <c r="L369" s="162"/>
      <c r="M369" s="162"/>
      <c r="N369" s="162"/>
    </row>
    <row r="370" spans="1:14" ht="12.75" hidden="1" customHeight="1" x14ac:dyDescent="0.2">
      <c r="A370" s="160" t="s">
        <v>253</v>
      </c>
      <c r="B370" s="160" t="s">
        <v>326</v>
      </c>
      <c r="C370" s="160"/>
      <c r="D370" s="160" t="s">
        <v>261</v>
      </c>
      <c r="E370" s="160"/>
      <c r="F370" s="32" t="s">
        <v>24</v>
      </c>
      <c r="G370" s="54">
        <f t="shared" si="81"/>
        <v>0</v>
      </c>
      <c r="H370" s="55"/>
      <c r="I370" s="55"/>
      <c r="J370" s="55"/>
      <c r="K370" s="160"/>
      <c r="L370" s="162" t="s">
        <v>369</v>
      </c>
      <c r="M370" s="162"/>
      <c r="N370" s="162"/>
    </row>
    <row r="371" spans="1:14" ht="12.75" hidden="1" customHeight="1" x14ac:dyDescent="0.2">
      <c r="A371" s="160"/>
      <c r="B371" s="160"/>
      <c r="C371" s="160"/>
      <c r="D371" s="160"/>
      <c r="E371" s="160"/>
      <c r="F371" s="32" t="s">
        <v>9</v>
      </c>
      <c r="G371" s="54">
        <f t="shared" si="81"/>
        <v>0</v>
      </c>
      <c r="H371" s="55"/>
      <c r="I371" s="55"/>
      <c r="J371" s="55"/>
      <c r="K371" s="160"/>
      <c r="L371" s="162"/>
      <c r="M371" s="162"/>
      <c r="N371" s="162"/>
    </row>
    <row r="372" spans="1:14" ht="12" hidden="1" customHeight="1" x14ac:dyDescent="0.2">
      <c r="A372" s="160"/>
      <c r="B372" s="160"/>
      <c r="C372" s="160"/>
      <c r="D372" s="160"/>
      <c r="E372" s="160"/>
      <c r="F372" s="31" t="s">
        <v>135</v>
      </c>
      <c r="G372" s="54">
        <f t="shared" si="81"/>
        <v>0</v>
      </c>
      <c r="H372" s="54">
        <f>SUM(H370:H371)</f>
        <v>0</v>
      </c>
      <c r="I372" s="54">
        <f t="shared" ref="I372:J372" si="82">SUM(I370:I371)</f>
        <v>0</v>
      </c>
      <c r="J372" s="54">
        <f t="shared" si="82"/>
        <v>0</v>
      </c>
      <c r="K372" s="160"/>
      <c r="L372" s="162"/>
      <c r="M372" s="162"/>
      <c r="N372" s="162"/>
    </row>
    <row r="373" spans="1:14" ht="12.75" hidden="1" customHeight="1" x14ac:dyDescent="0.2">
      <c r="A373" s="160" t="s">
        <v>254</v>
      </c>
      <c r="B373" s="160" t="s">
        <v>327</v>
      </c>
      <c r="C373" s="160"/>
      <c r="D373" s="160" t="s">
        <v>262</v>
      </c>
      <c r="E373" s="160"/>
      <c r="F373" s="32" t="s">
        <v>24</v>
      </c>
      <c r="G373" s="54">
        <f t="shared" si="81"/>
        <v>0</v>
      </c>
      <c r="H373" s="55"/>
      <c r="I373" s="55"/>
      <c r="J373" s="55"/>
      <c r="K373" s="160"/>
      <c r="L373" s="162" t="s">
        <v>370</v>
      </c>
      <c r="M373" s="162"/>
      <c r="N373" s="162"/>
    </row>
    <row r="374" spans="1:14" ht="12.75" hidden="1" customHeight="1" x14ac:dyDescent="0.2">
      <c r="A374" s="160"/>
      <c r="B374" s="160"/>
      <c r="C374" s="160"/>
      <c r="D374" s="160"/>
      <c r="E374" s="160"/>
      <c r="F374" s="32" t="s">
        <v>9</v>
      </c>
      <c r="G374" s="54">
        <f t="shared" si="81"/>
        <v>0</v>
      </c>
      <c r="H374" s="55"/>
      <c r="I374" s="55"/>
      <c r="J374" s="55"/>
      <c r="K374" s="160"/>
      <c r="L374" s="162"/>
      <c r="M374" s="162"/>
      <c r="N374" s="162"/>
    </row>
    <row r="375" spans="1:14" ht="12.75" hidden="1" customHeight="1" x14ac:dyDescent="0.2">
      <c r="A375" s="160"/>
      <c r="B375" s="160"/>
      <c r="C375" s="160"/>
      <c r="D375" s="160"/>
      <c r="E375" s="160"/>
      <c r="F375" s="31" t="s">
        <v>135</v>
      </c>
      <c r="G375" s="54">
        <f t="shared" si="81"/>
        <v>0</v>
      </c>
      <c r="H375" s="54">
        <f>SUM(H373:H374)</f>
        <v>0</v>
      </c>
      <c r="I375" s="54">
        <f t="shared" ref="I375:J375" si="83">SUM(I373:I374)</f>
        <v>0</v>
      </c>
      <c r="J375" s="54">
        <f t="shared" si="83"/>
        <v>0</v>
      </c>
      <c r="K375" s="160"/>
      <c r="L375" s="162"/>
      <c r="M375" s="162"/>
      <c r="N375" s="162"/>
    </row>
    <row r="376" spans="1:14" ht="12.75" hidden="1" customHeight="1" x14ac:dyDescent="0.2">
      <c r="A376" s="160" t="s">
        <v>254</v>
      </c>
      <c r="B376" s="160" t="s">
        <v>328</v>
      </c>
      <c r="C376" s="160"/>
      <c r="D376" s="160" t="s">
        <v>263</v>
      </c>
      <c r="E376" s="160"/>
      <c r="F376" s="32" t="s">
        <v>24</v>
      </c>
      <c r="G376" s="54">
        <f t="shared" si="81"/>
        <v>0</v>
      </c>
      <c r="H376" s="55"/>
      <c r="I376" s="55"/>
      <c r="J376" s="55"/>
      <c r="K376" s="160"/>
      <c r="L376" s="162" t="s">
        <v>371</v>
      </c>
      <c r="M376" s="162"/>
      <c r="N376" s="162"/>
    </row>
    <row r="377" spans="1:14" ht="12.75" hidden="1" customHeight="1" x14ac:dyDescent="0.2">
      <c r="A377" s="160"/>
      <c r="B377" s="160"/>
      <c r="C377" s="160"/>
      <c r="D377" s="160"/>
      <c r="E377" s="160"/>
      <c r="F377" s="32" t="s">
        <v>9</v>
      </c>
      <c r="G377" s="54">
        <f t="shared" si="81"/>
        <v>0</v>
      </c>
      <c r="H377" s="55"/>
      <c r="I377" s="55"/>
      <c r="J377" s="55"/>
      <c r="K377" s="160"/>
      <c r="L377" s="162"/>
      <c r="M377" s="162"/>
      <c r="N377" s="162"/>
    </row>
    <row r="378" spans="1:14" ht="21.75" hidden="1" customHeight="1" x14ac:dyDescent="0.2">
      <c r="A378" s="160"/>
      <c r="B378" s="160"/>
      <c r="C378" s="160"/>
      <c r="D378" s="160"/>
      <c r="E378" s="160"/>
      <c r="F378" s="31" t="s">
        <v>135</v>
      </c>
      <c r="G378" s="54">
        <f t="shared" si="81"/>
        <v>0</v>
      </c>
      <c r="H378" s="54">
        <f>SUM(H376:H377)</f>
        <v>0</v>
      </c>
      <c r="I378" s="54">
        <f t="shared" ref="I378:J378" si="84">SUM(I376:I377)</f>
        <v>0</v>
      </c>
      <c r="J378" s="54">
        <f t="shared" si="84"/>
        <v>0</v>
      </c>
      <c r="K378" s="160"/>
      <c r="L378" s="162"/>
      <c r="M378" s="162"/>
      <c r="N378" s="162"/>
    </row>
    <row r="379" spans="1:14" ht="12.75" hidden="1" customHeight="1" x14ac:dyDescent="0.2">
      <c r="A379" s="160" t="s">
        <v>255</v>
      </c>
      <c r="B379" s="160" t="s">
        <v>329</v>
      </c>
      <c r="C379" s="160"/>
      <c r="D379" s="160" t="s">
        <v>264</v>
      </c>
      <c r="E379" s="160"/>
      <c r="F379" s="32" t="s">
        <v>24</v>
      </c>
      <c r="G379" s="54">
        <f>SUM(H379+J379)</f>
        <v>0</v>
      </c>
      <c r="H379" s="55"/>
      <c r="I379" s="55"/>
      <c r="J379" s="55"/>
      <c r="K379" s="160"/>
      <c r="L379" s="162" t="s">
        <v>372</v>
      </c>
      <c r="M379" s="162"/>
      <c r="N379" s="162"/>
    </row>
    <row r="380" spans="1:14" ht="12.75" hidden="1" customHeight="1" x14ac:dyDescent="0.2">
      <c r="A380" s="160"/>
      <c r="B380" s="160"/>
      <c r="C380" s="160"/>
      <c r="D380" s="160"/>
      <c r="E380" s="160"/>
      <c r="F380" s="32" t="s">
        <v>9</v>
      </c>
      <c r="G380" s="54">
        <f>SUM(H380+J380)</f>
        <v>0</v>
      </c>
      <c r="H380" s="55"/>
      <c r="I380" s="55"/>
      <c r="J380" s="55"/>
      <c r="K380" s="160"/>
      <c r="L380" s="162"/>
      <c r="M380" s="162"/>
      <c r="N380" s="162"/>
    </row>
    <row r="381" spans="1:14" ht="12.75" hidden="1" customHeight="1" x14ac:dyDescent="0.2">
      <c r="A381" s="160"/>
      <c r="B381" s="160"/>
      <c r="C381" s="160"/>
      <c r="D381" s="160"/>
      <c r="E381" s="160"/>
      <c r="F381" s="31" t="s">
        <v>135</v>
      </c>
      <c r="G381" s="54">
        <f>SUM(H381+J381)</f>
        <v>0</v>
      </c>
      <c r="H381" s="54">
        <f>SUM(H379:H380)</f>
        <v>0</v>
      </c>
      <c r="I381" s="54">
        <f>SUM(I379:I380)</f>
        <v>0</v>
      </c>
      <c r="J381" s="54">
        <f>SUM(J379:J380)</f>
        <v>0</v>
      </c>
      <c r="K381" s="160"/>
      <c r="L381" s="162"/>
      <c r="M381" s="162"/>
      <c r="N381" s="162"/>
    </row>
    <row r="382" spans="1:14" ht="12.75" hidden="1" customHeight="1" x14ac:dyDescent="0.2">
      <c r="A382" s="160" t="s">
        <v>250</v>
      </c>
      <c r="B382" s="27"/>
      <c r="C382" s="160" t="s">
        <v>115</v>
      </c>
      <c r="D382" s="160" t="s">
        <v>240</v>
      </c>
      <c r="E382" s="160" t="s">
        <v>146</v>
      </c>
      <c r="F382" s="32" t="s">
        <v>24</v>
      </c>
      <c r="G382" s="54">
        <f t="shared" ref="G382:G384" si="85">SUM(H382+J382)</f>
        <v>0</v>
      </c>
      <c r="H382" s="55"/>
      <c r="I382" s="55"/>
      <c r="J382" s="56"/>
      <c r="K382" s="160"/>
      <c r="L382" s="162" t="s">
        <v>241</v>
      </c>
      <c r="M382" s="162"/>
      <c r="N382" s="162"/>
    </row>
    <row r="383" spans="1:14" ht="12.75" hidden="1" customHeight="1" x14ac:dyDescent="0.2">
      <c r="A383" s="160"/>
      <c r="B383" s="27"/>
      <c r="C383" s="160"/>
      <c r="D383" s="160"/>
      <c r="E383" s="160"/>
      <c r="F383" s="32" t="s">
        <v>9</v>
      </c>
      <c r="G383" s="54">
        <f t="shared" si="85"/>
        <v>0</v>
      </c>
      <c r="H383" s="55"/>
      <c r="I383" s="55"/>
      <c r="J383" s="56"/>
      <c r="K383" s="160"/>
      <c r="L383" s="162"/>
      <c r="M383" s="162"/>
      <c r="N383" s="162"/>
    </row>
    <row r="384" spans="1:14" ht="12.75" hidden="1" customHeight="1" x14ac:dyDescent="0.2">
      <c r="A384" s="160"/>
      <c r="B384" s="27"/>
      <c r="C384" s="160"/>
      <c r="D384" s="160"/>
      <c r="E384" s="160"/>
      <c r="F384" s="31" t="s">
        <v>135</v>
      </c>
      <c r="G384" s="54">
        <f t="shared" si="85"/>
        <v>0</v>
      </c>
      <c r="H384" s="54">
        <f>SUM(H382:H383)</f>
        <v>0</v>
      </c>
      <c r="I384" s="54">
        <f t="shared" ref="I384:J384" si="86">SUM(I382:I383)</f>
        <v>0</v>
      </c>
      <c r="J384" s="54">
        <f t="shared" si="86"/>
        <v>0</v>
      </c>
      <c r="K384" s="160"/>
      <c r="L384" s="162"/>
      <c r="M384" s="162"/>
      <c r="N384" s="162"/>
    </row>
    <row r="385" spans="1:14" ht="12.75" hidden="1" customHeight="1" x14ac:dyDescent="0.2">
      <c r="A385" s="161" t="s">
        <v>318</v>
      </c>
      <c r="B385" s="161"/>
      <c r="C385" s="161"/>
      <c r="D385" s="161"/>
      <c r="E385" s="161"/>
      <c r="F385" s="161"/>
      <c r="G385" s="65">
        <f>SUM(H385+J385)</f>
        <v>0</v>
      </c>
      <c r="H385" s="65">
        <f>SUM(H351+H354+H357+H360+H363+H366+H369+H372+H375+H378+H381+H384)</f>
        <v>0</v>
      </c>
      <c r="I385" s="65">
        <f t="shared" ref="I385:J385" si="87">SUM(I351+I354+I357+I360+I363+I366+I369+I372+I375+I378+I381+I384)</f>
        <v>0</v>
      </c>
      <c r="J385" s="65">
        <f t="shared" si="87"/>
        <v>0</v>
      </c>
      <c r="K385" s="160"/>
      <c r="L385" s="184"/>
      <c r="M385" s="184"/>
      <c r="N385" s="184"/>
    </row>
    <row r="386" spans="1:14" ht="12.75" hidden="1" customHeight="1" x14ac:dyDescent="0.2">
      <c r="A386" s="160" t="s">
        <v>56</v>
      </c>
      <c r="B386" s="160" t="s">
        <v>338</v>
      </c>
      <c r="C386" s="160" t="s">
        <v>115</v>
      </c>
      <c r="D386" s="160" t="s">
        <v>278</v>
      </c>
      <c r="E386" s="160" t="s">
        <v>242</v>
      </c>
      <c r="F386" s="32" t="s">
        <v>24</v>
      </c>
      <c r="G386" s="39">
        <f t="shared" ref="G386:G397" si="88">SUM(H386+J386)</f>
        <v>0</v>
      </c>
      <c r="H386" s="40"/>
      <c r="I386" s="40"/>
      <c r="J386" s="40"/>
      <c r="K386" s="160"/>
      <c r="L386" s="162" t="s">
        <v>351</v>
      </c>
      <c r="M386" s="162"/>
      <c r="N386" s="162"/>
    </row>
    <row r="387" spans="1:14" ht="12.75" hidden="1" customHeight="1" x14ac:dyDescent="0.2">
      <c r="A387" s="160"/>
      <c r="B387" s="160"/>
      <c r="C387" s="160"/>
      <c r="D387" s="160"/>
      <c r="E387" s="160"/>
      <c r="F387" s="32" t="s">
        <v>9</v>
      </c>
      <c r="G387" s="39">
        <f t="shared" si="88"/>
        <v>0</v>
      </c>
      <c r="H387" s="40"/>
      <c r="I387" s="40"/>
      <c r="J387" s="40"/>
      <c r="K387" s="160"/>
      <c r="L387" s="162"/>
      <c r="M387" s="162"/>
      <c r="N387" s="162"/>
    </row>
    <row r="388" spans="1:14" ht="12.75" hidden="1" customHeight="1" x14ac:dyDescent="0.2">
      <c r="A388" s="160"/>
      <c r="B388" s="160"/>
      <c r="C388" s="160"/>
      <c r="D388" s="160"/>
      <c r="E388" s="160"/>
      <c r="F388" s="31" t="s">
        <v>135</v>
      </c>
      <c r="G388" s="39">
        <f t="shared" si="88"/>
        <v>0</v>
      </c>
      <c r="H388" s="39">
        <f>SUM(H386:H387)</f>
        <v>0</v>
      </c>
      <c r="I388" s="39">
        <f t="shared" ref="I388:J388" si="89">SUM(I386:I387)</f>
        <v>0</v>
      </c>
      <c r="J388" s="39">
        <f t="shared" si="89"/>
        <v>0</v>
      </c>
      <c r="K388" s="160"/>
      <c r="L388" s="162"/>
      <c r="M388" s="162"/>
      <c r="N388" s="162"/>
    </row>
    <row r="389" spans="1:14" ht="12.75" hidden="1" customHeight="1" x14ac:dyDescent="0.2">
      <c r="A389" s="160" t="s">
        <v>57</v>
      </c>
      <c r="B389" s="160" t="s">
        <v>339</v>
      </c>
      <c r="C389" s="160"/>
      <c r="D389" s="160" t="s">
        <v>279</v>
      </c>
      <c r="E389" s="160"/>
      <c r="F389" s="32" t="s">
        <v>24</v>
      </c>
      <c r="G389" s="39">
        <f t="shared" si="88"/>
        <v>0</v>
      </c>
      <c r="H389" s="40"/>
      <c r="I389" s="40"/>
      <c r="J389" s="40"/>
      <c r="K389" s="160"/>
      <c r="L389" s="162" t="s">
        <v>352</v>
      </c>
      <c r="M389" s="162"/>
      <c r="N389" s="162"/>
    </row>
    <row r="390" spans="1:14" ht="12.75" hidden="1" customHeight="1" x14ac:dyDescent="0.2">
      <c r="A390" s="160"/>
      <c r="B390" s="160"/>
      <c r="C390" s="160"/>
      <c r="D390" s="160"/>
      <c r="E390" s="160"/>
      <c r="F390" s="32" t="s">
        <v>9</v>
      </c>
      <c r="G390" s="39">
        <f t="shared" si="88"/>
        <v>0</v>
      </c>
      <c r="H390" s="40"/>
      <c r="I390" s="40"/>
      <c r="J390" s="40"/>
      <c r="K390" s="160"/>
      <c r="L390" s="162"/>
      <c r="M390" s="162"/>
      <c r="N390" s="162"/>
    </row>
    <row r="391" spans="1:14" ht="12.75" hidden="1" customHeight="1" x14ac:dyDescent="0.2">
      <c r="A391" s="160"/>
      <c r="B391" s="160"/>
      <c r="C391" s="160"/>
      <c r="D391" s="160"/>
      <c r="E391" s="160"/>
      <c r="F391" s="31" t="s">
        <v>135</v>
      </c>
      <c r="G391" s="39">
        <f t="shared" si="88"/>
        <v>0</v>
      </c>
      <c r="H391" s="39">
        <f>SUM(H389:H390)</f>
        <v>0</v>
      </c>
      <c r="I391" s="39">
        <f t="shared" ref="I391:J391" si="90">SUM(I389:I390)</f>
        <v>0</v>
      </c>
      <c r="J391" s="39">
        <f t="shared" si="90"/>
        <v>0</v>
      </c>
      <c r="K391" s="160"/>
      <c r="L391" s="162"/>
      <c r="M391" s="162"/>
      <c r="N391" s="162"/>
    </row>
    <row r="392" spans="1:14" ht="12.75" hidden="1" customHeight="1" x14ac:dyDescent="0.2">
      <c r="A392" s="160" t="s">
        <v>58</v>
      </c>
      <c r="B392" s="160" t="s">
        <v>340</v>
      </c>
      <c r="C392" s="36"/>
      <c r="D392" s="160" t="s">
        <v>280</v>
      </c>
      <c r="E392" s="36"/>
      <c r="F392" s="32" t="s">
        <v>24</v>
      </c>
      <c r="G392" s="39">
        <f t="shared" si="88"/>
        <v>0</v>
      </c>
      <c r="H392" s="40"/>
      <c r="I392" s="40"/>
      <c r="J392" s="40"/>
      <c r="K392" s="36"/>
      <c r="L392" s="162" t="s">
        <v>353</v>
      </c>
      <c r="M392" s="162"/>
      <c r="N392" s="162"/>
    </row>
    <row r="393" spans="1:14" ht="12.75" hidden="1" customHeight="1" x14ac:dyDescent="0.2">
      <c r="A393" s="160"/>
      <c r="B393" s="160"/>
      <c r="C393" s="36"/>
      <c r="D393" s="160"/>
      <c r="E393" s="36"/>
      <c r="F393" s="32" t="s">
        <v>9</v>
      </c>
      <c r="G393" s="39">
        <f t="shared" si="88"/>
        <v>0</v>
      </c>
      <c r="H393" s="40"/>
      <c r="I393" s="40"/>
      <c r="J393" s="40"/>
      <c r="K393" s="36"/>
      <c r="L393" s="162"/>
      <c r="M393" s="162"/>
      <c r="N393" s="162"/>
    </row>
    <row r="394" spans="1:14" ht="12.75" hidden="1" customHeight="1" x14ac:dyDescent="0.2">
      <c r="A394" s="160"/>
      <c r="B394" s="160"/>
      <c r="C394" s="36"/>
      <c r="D394" s="160"/>
      <c r="E394" s="36"/>
      <c r="F394" s="31" t="s">
        <v>135</v>
      </c>
      <c r="G394" s="39">
        <f t="shared" si="88"/>
        <v>0</v>
      </c>
      <c r="H394" s="39">
        <f>SUM(H392:H393)</f>
        <v>0</v>
      </c>
      <c r="I394" s="39">
        <f t="shared" ref="I394:J394" si="91">SUM(I392:I393)</f>
        <v>0</v>
      </c>
      <c r="J394" s="39">
        <f t="shared" si="91"/>
        <v>0</v>
      </c>
      <c r="K394" s="36"/>
      <c r="L394" s="162"/>
      <c r="M394" s="162"/>
      <c r="N394" s="162"/>
    </row>
    <row r="395" spans="1:14" ht="12.75" hidden="1" customHeight="1" x14ac:dyDescent="0.2">
      <c r="A395" s="160" t="s">
        <v>58</v>
      </c>
      <c r="B395" s="160" t="s">
        <v>341</v>
      </c>
      <c r="C395" s="160" t="s">
        <v>115</v>
      </c>
      <c r="D395" s="160" t="s">
        <v>281</v>
      </c>
      <c r="E395" s="160" t="s">
        <v>242</v>
      </c>
      <c r="F395" s="32" t="s">
        <v>24</v>
      </c>
      <c r="G395" s="39">
        <f t="shared" si="88"/>
        <v>0</v>
      </c>
      <c r="H395" s="40"/>
      <c r="I395" s="40"/>
      <c r="J395" s="40"/>
      <c r="K395" s="160" t="s">
        <v>14</v>
      </c>
      <c r="L395" s="162" t="s">
        <v>354</v>
      </c>
      <c r="M395" s="162"/>
      <c r="N395" s="162"/>
    </row>
    <row r="396" spans="1:14" ht="12.75" hidden="1" customHeight="1" x14ac:dyDescent="0.2">
      <c r="A396" s="160"/>
      <c r="B396" s="160"/>
      <c r="C396" s="160"/>
      <c r="D396" s="160"/>
      <c r="E396" s="160"/>
      <c r="F396" s="32" t="s">
        <v>9</v>
      </c>
      <c r="G396" s="39">
        <f t="shared" si="88"/>
        <v>0</v>
      </c>
      <c r="H396" s="40"/>
      <c r="I396" s="40"/>
      <c r="J396" s="40"/>
      <c r="K396" s="160"/>
      <c r="L396" s="162"/>
      <c r="M396" s="162"/>
      <c r="N396" s="162"/>
    </row>
    <row r="397" spans="1:14" ht="12.75" hidden="1" customHeight="1" x14ac:dyDescent="0.2">
      <c r="A397" s="160"/>
      <c r="B397" s="160"/>
      <c r="C397" s="160"/>
      <c r="D397" s="160"/>
      <c r="E397" s="160"/>
      <c r="F397" s="31" t="s">
        <v>135</v>
      </c>
      <c r="G397" s="39">
        <f t="shared" si="88"/>
        <v>0</v>
      </c>
      <c r="H397" s="39">
        <f>SUM(H395:H396)</f>
        <v>0</v>
      </c>
      <c r="I397" s="39">
        <f t="shared" ref="I397:J397" si="92">SUM(I395:I396)</f>
        <v>0</v>
      </c>
      <c r="J397" s="39">
        <f t="shared" si="92"/>
        <v>0</v>
      </c>
      <c r="K397" s="160"/>
      <c r="L397" s="162"/>
      <c r="M397" s="162"/>
      <c r="N397" s="162"/>
    </row>
    <row r="398" spans="1:14" ht="12.75" hidden="1" customHeight="1" x14ac:dyDescent="0.2">
      <c r="A398" s="160" t="s">
        <v>59</v>
      </c>
      <c r="B398" s="160" t="s">
        <v>343</v>
      </c>
      <c r="C398" s="160"/>
      <c r="D398" s="160" t="s">
        <v>282</v>
      </c>
      <c r="E398" s="160"/>
      <c r="F398" s="32" t="s">
        <v>24</v>
      </c>
      <c r="G398" s="39">
        <f t="shared" ref="G398:G415" si="93">SUM(H398+J398)</f>
        <v>0</v>
      </c>
      <c r="H398" s="40"/>
      <c r="I398" s="40"/>
      <c r="J398" s="40"/>
      <c r="K398" s="160"/>
      <c r="L398" s="162" t="s">
        <v>355</v>
      </c>
      <c r="M398" s="162"/>
      <c r="N398" s="162"/>
    </row>
    <row r="399" spans="1:14" ht="12.75" hidden="1" customHeight="1" x14ac:dyDescent="0.2">
      <c r="A399" s="160"/>
      <c r="B399" s="160"/>
      <c r="C399" s="160"/>
      <c r="D399" s="160"/>
      <c r="E399" s="160"/>
      <c r="F399" s="32" t="s">
        <v>9</v>
      </c>
      <c r="G399" s="39">
        <f t="shared" si="93"/>
        <v>0</v>
      </c>
      <c r="H399" s="40"/>
      <c r="I399" s="40"/>
      <c r="J399" s="40"/>
      <c r="K399" s="160"/>
      <c r="L399" s="162"/>
      <c r="M399" s="162"/>
      <c r="N399" s="162"/>
    </row>
    <row r="400" spans="1:14" ht="12.75" hidden="1" customHeight="1" x14ac:dyDescent="0.2">
      <c r="A400" s="160"/>
      <c r="B400" s="160"/>
      <c r="C400" s="160"/>
      <c r="D400" s="160"/>
      <c r="E400" s="160"/>
      <c r="F400" s="31" t="s">
        <v>135</v>
      </c>
      <c r="G400" s="39">
        <f t="shared" si="93"/>
        <v>0</v>
      </c>
      <c r="H400" s="39">
        <f>SUM(H398:H399)</f>
        <v>0</v>
      </c>
      <c r="I400" s="39">
        <f>SUM(I398:I399)</f>
        <v>0</v>
      </c>
      <c r="J400" s="39">
        <f>SUM(J398:J399)</f>
        <v>0</v>
      </c>
      <c r="K400" s="160"/>
      <c r="L400" s="162"/>
      <c r="M400" s="162"/>
      <c r="N400" s="162"/>
    </row>
    <row r="401" spans="1:14" ht="12.75" hidden="1" customHeight="1" x14ac:dyDescent="0.2">
      <c r="A401" s="160" t="s">
        <v>68</v>
      </c>
      <c r="B401" s="160" t="s">
        <v>342</v>
      </c>
      <c r="C401" s="160"/>
      <c r="D401" s="160" t="s">
        <v>283</v>
      </c>
      <c r="E401" s="160"/>
      <c r="F401" s="32" t="s">
        <v>24</v>
      </c>
      <c r="G401" s="39">
        <f t="shared" si="93"/>
        <v>0</v>
      </c>
      <c r="H401" s="40"/>
      <c r="I401" s="40"/>
      <c r="J401" s="40"/>
      <c r="K401" s="160"/>
      <c r="L401" s="162" t="s">
        <v>356</v>
      </c>
      <c r="M401" s="162"/>
      <c r="N401" s="162"/>
    </row>
    <row r="402" spans="1:14" ht="12.75" hidden="1" customHeight="1" x14ac:dyDescent="0.2">
      <c r="A402" s="160"/>
      <c r="B402" s="160"/>
      <c r="C402" s="160"/>
      <c r="D402" s="160"/>
      <c r="E402" s="160"/>
      <c r="F402" s="32" t="s">
        <v>9</v>
      </c>
      <c r="G402" s="39">
        <f t="shared" si="93"/>
        <v>0</v>
      </c>
      <c r="H402" s="40"/>
      <c r="I402" s="40"/>
      <c r="J402" s="40"/>
      <c r="K402" s="160"/>
      <c r="L402" s="162"/>
      <c r="M402" s="162"/>
      <c r="N402" s="162"/>
    </row>
    <row r="403" spans="1:14" ht="12.75" hidden="1" customHeight="1" x14ac:dyDescent="0.2">
      <c r="A403" s="160"/>
      <c r="B403" s="160"/>
      <c r="C403" s="160"/>
      <c r="D403" s="160"/>
      <c r="E403" s="160"/>
      <c r="F403" s="31" t="s">
        <v>135</v>
      </c>
      <c r="G403" s="39">
        <f t="shared" si="93"/>
        <v>0</v>
      </c>
      <c r="H403" s="39">
        <f>SUM(H401:H402)</f>
        <v>0</v>
      </c>
      <c r="I403" s="39">
        <f>SUM(I401:I402)</f>
        <v>0</v>
      </c>
      <c r="J403" s="39">
        <f>SUM(J401:J402)</f>
        <v>0</v>
      </c>
      <c r="K403" s="160"/>
      <c r="L403" s="162"/>
      <c r="M403" s="162"/>
      <c r="N403" s="162"/>
    </row>
    <row r="404" spans="1:14" ht="12.75" hidden="1" customHeight="1" x14ac:dyDescent="0.2">
      <c r="A404" s="160" t="s">
        <v>81</v>
      </c>
      <c r="B404" s="160" t="s">
        <v>344</v>
      </c>
      <c r="C404" s="160"/>
      <c r="D404" s="160" t="s">
        <v>284</v>
      </c>
      <c r="E404" s="160"/>
      <c r="F404" s="32" t="s">
        <v>24</v>
      </c>
      <c r="G404" s="39">
        <f t="shared" si="93"/>
        <v>0</v>
      </c>
      <c r="H404" s="40"/>
      <c r="I404" s="40"/>
      <c r="J404" s="40"/>
      <c r="K404" s="160"/>
      <c r="L404" s="162" t="s">
        <v>357</v>
      </c>
      <c r="M404" s="162"/>
      <c r="N404" s="162"/>
    </row>
    <row r="405" spans="1:14" ht="12.75" hidden="1" customHeight="1" x14ac:dyDescent="0.2">
      <c r="A405" s="160"/>
      <c r="B405" s="160"/>
      <c r="C405" s="160"/>
      <c r="D405" s="160"/>
      <c r="E405" s="160"/>
      <c r="F405" s="32" t="s">
        <v>9</v>
      </c>
      <c r="G405" s="39">
        <f t="shared" si="93"/>
        <v>0</v>
      </c>
      <c r="H405" s="40"/>
      <c r="I405" s="40"/>
      <c r="J405" s="40"/>
      <c r="K405" s="160"/>
      <c r="L405" s="162"/>
      <c r="M405" s="162"/>
      <c r="N405" s="162"/>
    </row>
    <row r="406" spans="1:14" ht="19.5" hidden="1" customHeight="1" x14ac:dyDescent="0.2">
      <c r="A406" s="160"/>
      <c r="B406" s="160"/>
      <c r="C406" s="160"/>
      <c r="D406" s="160"/>
      <c r="E406" s="160"/>
      <c r="F406" s="31" t="s">
        <v>135</v>
      </c>
      <c r="G406" s="39">
        <f t="shared" si="93"/>
        <v>0</v>
      </c>
      <c r="H406" s="39">
        <f>SUM(H404:H405)</f>
        <v>0</v>
      </c>
      <c r="I406" s="39">
        <f>SUM(I404:I405)</f>
        <v>0</v>
      </c>
      <c r="J406" s="39">
        <f>SUM(J404:J405)</f>
        <v>0</v>
      </c>
      <c r="K406" s="160"/>
      <c r="L406" s="162"/>
      <c r="M406" s="162"/>
      <c r="N406" s="162"/>
    </row>
    <row r="407" spans="1:14" ht="12.75" hidden="1" customHeight="1" x14ac:dyDescent="0.2">
      <c r="A407" s="160" t="s">
        <v>60</v>
      </c>
      <c r="B407" s="160" t="s">
        <v>345</v>
      </c>
      <c r="C407" s="160"/>
      <c r="D407" s="160" t="s">
        <v>285</v>
      </c>
      <c r="E407" s="160"/>
      <c r="F407" s="32" t="s">
        <v>24</v>
      </c>
      <c r="G407" s="39">
        <f t="shared" si="93"/>
        <v>0</v>
      </c>
      <c r="H407" s="40"/>
      <c r="I407" s="40"/>
      <c r="J407" s="40"/>
      <c r="K407" s="160"/>
      <c r="L407" s="162" t="s">
        <v>358</v>
      </c>
      <c r="M407" s="162"/>
      <c r="N407" s="162"/>
    </row>
    <row r="408" spans="1:14" ht="12.75" hidden="1" customHeight="1" x14ac:dyDescent="0.2">
      <c r="A408" s="160"/>
      <c r="B408" s="160"/>
      <c r="C408" s="160"/>
      <c r="D408" s="160"/>
      <c r="E408" s="160"/>
      <c r="F408" s="32" t="s">
        <v>9</v>
      </c>
      <c r="G408" s="39">
        <f t="shared" si="93"/>
        <v>0</v>
      </c>
      <c r="H408" s="40"/>
      <c r="I408" s="40"/>
      <c r="J408" s="40"/>
      <c r="K408" s="160"/>
      <c r="L408" s="162"/>
      <c r="M408" s="162"/>
      <c r="N408" s="162"/>
    </row>
    <row r="409" spans="1:14" ht="18.75" hidden="1" customHeight="1" x14ac:dyDescent="0.2">
      <c r="A409" s="160"/>
      <c r="B409" s="160"/>
      <c r="C409" s="160"/>
      <c r="D409" s="160"/>
      <c r="E409" s="160"/>
      <c r="F409" s="31" t="s">
        <v>135</v>
      </c>
      <c r="G409" s="39">
        <f t="shared" si="93"/>
        <v>0</v>
      </c>
      <c r="H409" s="39">
        <f>SUM(H407:H408)</f>
        <v>0</v>
      </c>
      <c r="I409" s="39">
        <f t="shared" ref="I409:J409" si="94">SUM(I407:I408)</f>
        <v>0</v>
      </c>
      <c r="J409" s="39">
        <f t="shared" si="94"/>
        <v>0</v>
      </c>
      <c r="K409" s="160"/>
      <c r="L409" s="162"/>
      <c r="M409" s="162"/>
      <c r="N409" s="162"/>
    </row>
    <row r="410" spans="1:14" ht="12.75" hidden="1" customHeight="1" x14ac:dyDescent="0.2">
      <c r="A410" s="160" t="s">
        <v>68</v>
      </c>
      <c r="B410" s="160" t="s">
        <v>346</v>
      </c>
      <c r="C410" s="160"/>
      <c r="D410" s="160" t="s">
        <v>286</v>
      </c>
      <c r="E410" s="160"/>
      <c r="F410" s="32" t="s">
        <v>24</v>
      </c>
      <c r="G410" s="39">
        <f t="shared" si="93"/>
        <v>0</v>
      </c>
      <c r="H410" s="40"/>
      <c r="I410" s="40"/>
      <c r="J410" s="40"/>
      <c r="K410" s="160"/>
      <c r="L410" s="162" t="s">
        <v>359</v>
      </c>
      <c r="M410" s="162"/>
      <c r="N410" s="162"/>
    </row>
    <row r="411" spans="1:14" ht="12.75" hidden="1" customHeight="1" x14ac:dyDescent="0.2">
      <c r="A411" s="160"/>
      <c r="B411" s="160"/>
      <c r="C411" s="160"/>
      <c r="D411" s="160"/>
      <c r="E411" s="160"/>
      <c r="F411" s="32" t="s">
        <v>9</v>
      </c>
      <c r="G411" s="39">
        <f t="shared" si="93"/>
        <v>0</v>
      </c>
      <c r="H411" s="40"/>
      <c r="I411" s="40"/>
      <c r="J411" s="40"/>
      <c r="K411" s="160"/>
      <c r="L411" s="162"/>
      <c r="M411" s="162"/>
      <c r="N411" s="162"/>
    </row>
    <row r="412" spans="1:14" ht="18" hidden="1" customHeight="1" x14ac:dyDescent="0.2">
      <c r="A412" s="160"/>
      <c r="B412" s="160"/>
      <c r="C412" s="160"/>
      <c r="D412" s="160"/>
      <c r="E412" s="160"/>
      <c r="F412" s="31" t="s">
        <v>135</v>
      </c>
      <c r="G412" s="39">
        <f t="shared" si="93"/>
        <v>0</v>
      </c>
      <c r="H412" s="39">
        <f>SUM(H410:H411)</f>
        <v>0</v>
      </c>
      <c r="I412" s="39">
        <f t="shared" ref="I412:J412" si="95">SUM(I410:I411)</f>
        <v>0</v>
      </c>
      <c r="J412" s="39">
        <f t="shared" si="95"/>
        <v>0</v>
      </c>
      <c r="K412" s="160"/>
      <c r="L412" s="162"/>
      <c r="M412" s="162"/>
      <c r="N412" s="162"/>
    </row>
    <row r="413" spans="1:14" ht="12.75" hidden="1" customHeight="1" x14ac:dyDescent="0.2">
      <c r="A413" s="160" t="s">
        <v>248</v>
      </c>
      <c r="B413" s="160" t="s">
        <v>347</v>
      </c>
      <c r="C413" s="160" t="s">
        <v>115</v>
      </c>
      <c r="D413" s="160" t="s">
        <v>287</v>
      </c>
      <c r="E413" s="160" t="s">
        <v>242</v>
      </c>
      <c r="F413" s="32" t="s">
        <v>24</v>
      </c>
      <c r="G413" s="39">
        <f t="shared" si="93"/>
        <v>0</v>
      </c>
      <c r="H413" s="40"/>
      <c r="I413" s="40"/>
      <c r="J413" s="40"/>
      <c r="K413" s="160" t="s">
        <v>14</v>
      </c>
      <c r="L413" s="162" t="s">
        <v>360</v>
      </c>
      <c r="M413" s="162"/>
      <c r="N413" s="162"/>
    </row>
    <row r="414" spans="1:14" ht="12.75" hidden="1" customHeight="1" x14ac:dyDescent="0.2">
      <c r="A414" s="160"/>
      <c r="B414" s="160"/>
      <c r="C414" s="160"/>
      <c r="D414" s="160"/>
      <c r="E414" s="160"/>
      <c r="F414" s="32" t="s">
        <v>9</v>
      </c>
      <c r="G414" s="39">
        <f t="shared" si="93"/>
        <v>0</v>
      </c>
      <c r="H414" s="40"/>
      <c r="I414" s="40"/>
      <c r="J414" s="40"/>
      <c r="K414" s="160"/>
      <c r="L414" s="162"/>
      <c r="M414" s="162"/>
      <c r="N414" s="162"/>
    </row>
    <row r="415" spans="1:14" ht="12.75" hidden="1" customHeight="1" x14ac:dyDescent="0.2">
      <c r="A415" s="160"/>
      <c r="B415" s="160"/>
      <c r="C415" s="160"/>
      <c r="D415" s="160"/>
      <c r="E415" s="160"/>
      <c r="F415" s="31"/>
      <c r="G415" s="39">
        <f t="shared" si="93"/>
        <v>0</v>
      </c>
      <c r="H415" s="39">
        <f>SUM(H413:H414)</f>
        <v>0</v>
      </c>
      <c r="I415" s="39">
        <f t="shared" ref="I415:J415" si="96">SUM(I413:I414)</f>
        <v>0</v>
      </c>
      <c r="J415" s="39">
        <f t="shared" si="96"/>
        <v>0</v>
      </c>
      <c r="K415" s="160"/>
      <c r="L415" s="162"/>
      <c r="M415" s="162"/>
      <c r="N415" s="162"/>
    </row>
    <row r="416" spans="1:14" ht="12.75" hidden="1" customHeight="1" x14ac:dyDescent="0.2">
      <c r="A416" s="160" t="s">
        <v>249</v>
      </c>
      <c r="B416" s="160" t="s">
        <v>348</v>
      </c>
      <c r="C416" s="160"/>
      <c r="D416" s="160" t="s">
        <v>288</v>
      </c>
      <c r="E416" s="160"/>
      <c r="F416" s="32" t="s">
        <v>24</v>
      </c>
      <c r="G416" s="39">
        <f>SUM(H416+J416)</f>
        <v>0</v>
      </c>
      <c r="H416" s="40"/>
      <c r="I416" s="40"/>
      <c r="J416" s="40"/>
      <c r="K416" s="160"/>
      <c r="L416" s="162" t="s">
        <v>361</v>
      </c>
      <c r="M416" s="162"/>
      <c r="N416" s="162"/>
    </row>
    <row r="417" spans="1:14" ht="12.75" hidden="1" customHeight="1" x14ac:dyDescent="0.2">
      <c r="A417" s="160"/>
      <c r="B417" s="160"/>
      <c r="C417" s="160"/>
      <c r="D417" s="160"/>
      <c r="E417" s="160"/>
      <c r="F417" s="32" t="s">
        <v>9</v>
      </c>
      <c r="G417" s="39">
        <f>SUM(H417+J417)</f>
        <v>0</v>
      </c>
      <c r="H417" s="40"/>
      <c r="I417" s="40"/>
      <c r="J417" s="40"/>
      <c r="K417" s="160"/>
      <c r="L417" s="162"/>
      <c r="M417" s="162"/>
      <c r="N417" s="162"/>
    </row>
    <row r="418" spans="1:14" ht="12.75" hidden="1" customHeight="1" x14ac:dyDescent="0.2">
      <c r="A418" s="160"/>
      <c r="B418" s="160"/>
      <c r="C418" s="160"/>
      <c r="D418" s="160"/>
      <c r="E418" s="160"/>
      <c r="F418" s="31" t="s">
        <v>135</v>
      </c>
      <c r="G418" s="39">
        <f>SUM(H418+J418)</f>
        <v>0</v>
      </c>
      <c r="H418" s="39">
        <f>SUM(H416:H417)</f>
        <v>0</v>
      </c>
      <c r="I418" s="39">
        <f>SUM(I416:I417)</f>
        <v>0</v>
      </c>
      <c r="J418" s="39">
        <f>SUM(J416:J417)</f>
        <v>0</v>
      </c>
      <c r="K418" s="160"/>
      <c r="L418" s="162"/>
      <c r="M418" s="162"/>
      <c r="N418" s="162"/>
    </row>
    <row r="419" spans="1:14" ht="28.5" hidden="1" customHeight="1" x14ac:dyDescent="0.2">
      <c r="A419" s="161" t="s">
        <v>349</v>
      </c>
      <c r="B419" s="161"/>
      <c r="C419" s="161"/>
      <c r="D419" s="161"/>
      <c r="E419" s="161"/>
      <c r="F419" s="161"/>
      <c r="G419" s="58">
        <f>SUM(H419+J419)</f>
        <v>0</v>
      </c>
      <c r="H419" s="58">
        <f>SUM(H388+H391+H394+H397+H400+H403+H406+H409+H412+H415+H418)</f>
        <v>0</v>
      </c>
      <c r="I419" s="58">
        <f t="shared" ref="I419:J419" si="97">SUM(I388+I391+I394+I397+I400+I403+I406+I409+I412+I415+I418)</f>
        <v>0</v>
      </c>
      <c r="J419" s="58">
        <f t="shared" si="97"/>
        <v>0</v>
      </c>
      <c r="K419" s="66"/>
      <c r="L419" s="184"/>
      <c r="M419" s="184"/>
      <c r="N419" s="184"/>
    </row>
    <row r="420" spans="1:14" ht="12.75" hidden="1" customHeight="1" x14ac:dyDescent="0.2">
      <c r="A420" s="160" t="s">
        <v>81</v>
      </c>
      <c r="B420" s="160" t="s">
        <v>319</v>
      </c>
      <c r="C420" s="160" t="s">
        <v>115</v>
      </c>
      <c r="D420" s="160" t="s">
        <v>256</v>
      </c>
      <c r="E420" s="160" t="s">
        <v>146</v>
      </c>
      <c r="F420" s="32" t="s">
        <v>24</v>
      </c>
      <c r="G420" s="54">
        <f t="shared" ref="G420:G431" si="98">SUM(H420+J420)</f>
        <v>0</v>
      </c>
      <c r="H420" s="55"/>
      <c r="I420" s="55"/>
      <c r="J420" s="55"/>
      <c r="K420" s="160" t="s">
        <v>14</v>
      </c>
      <c r="L420" s="162" t="s">
        <v>362</v>
      </c>
      <c r="M420" s="162"/>
      <c r="N420" s="162"/>
    </row>
    <row r="421" spans="1:14" ht="12.75" hidden="1" customHeight="1" x14ac:dyDescent="0.2">
      <c r="A421" s="160"/>
      <c r="B421" s="160"/>
      <c r="C421" s="160"/>
      <c r="D421" s="160"/>
      <c r="E421" s="160"/>
      <c r="F421" s="32" t="s">
        <v>9</v>
      </c>
      <c r="G421" s="54">
        <f t="shared" si="98"/>
        <v>0</v>
      </c>
      <c r="H421" s="55"/>
      <c r="I421" s="55"/>
      <c r="J421" s="55"/>
      <c r="K421" s="160"/>
      <c r="L421" s="162"/>
      <c r="M421" s="162"/>
      <c r="N421" s="162"/>
    </row>
    <row r="422" spans="1:14" ht="12.75" hidden="1" customHeight="1" x14ac:dyDescent="0.2">
      <c r="A422" s="160"/>
      <c r="B422" s="160"/>
      <c r="C422" s="160"/>
      <c r="D422" s="160"/>
      <c r="E422" s="160"/>
      <c r="F422" s="31" t="s">
        <v>135</v>
      </c>
      <c r="G422" s="54">
        <f t="shared" si="98"/>
        <v>0</v>
      </c>
      <c r="H422" s="54">
        <f>SUM(H420:H421)</f>
        <v>0</v>
      </c>
      <c r="I422" s="54">
        <f>SUM(I420:I421)</f>
        <v>0</v>
      </c>
      <c r="J422" s="54">
        <f>SUM(J420:J421)</f>
        <v>0</v>
      </c>
      <c r="K422" s="160"/>
      <c r="L422" s="162"/>
      <c r="M422" s="162"/>
      <c r="N422" s="162"/>
    </row>
    <row r="423" spans="1:14" ht="12.75" hidden="1" customHeight="1" x14ac:dyDescent="0.2">
      <c r="A423" s="160" t="s">
        <v>89</v>
      </c>
      <c r="B423" s="160" t="s">
        <v>320</v>
      </c>
      <c r="C423" s="160"/>
      <c r="D423" s="160" t="s">
        <v>265</v>
      </c>
      <c r="E423" s="160"/>
      <c r="F423" s="32" t="s">
        <v>24</v>
      </c>
      <c r="G423" s="54">
        <f t="shared" si="98"/>
        <v>0</v>
      </c>
      <c r="H423" s="55"/>
      <c r="I423" s="55"/>
      <c r="J423" s="55"/>
      <c r="K423" s="160"/>
      <c r="L423" s="162" t="s">
        <v>363</v>
      </c>
      <c r="M423" s="162"/>
      <c r="N423" s="162"/>
    </row>
    <row r="424" spans="1:14" ht="12.75" hidden="1" customHeight="1" x14ac:dyDescent="0.2">
      <c r="A424" s="160"/>
      <c r="B424" s="160"/>
      <c r="C424" s="160"/>
      <c r="D424" s="160"/>
      <c r="E424" s="160"/>
      <c r="F424" s="32" t="s">
        <v>9</v>
      </c>
      <c r="G424" s="54">
        <f t="shared" si="98"/>
        <v>0</v>
      </c>
      <c r="H424" s="55"/>
      <c r="I424" s="55"/>
      <c r="J424" s="55"/>
      <c r="K424" s="160"/>
      <c r="L424" s="162"/>
      <c r="M424" s="162"/>
      <c r="N424" s="162"/>
    </row>
    <row r="425" spans="1:14" ht="12.75" hidden="1" customHeight="1" x14ac:dyDescent="0.2">
      <c r="A425" s="160"/>
      <c r="B425" s="160"/>
      <c r="C425" s="160"/>
      <c r="D425" s="160"/>
      <c r="E425" s="160"/>
      <c r="F425" s="31" t="s">
        <v>135</v>
      </c>
      <c r="G425" s="54">
        <f t="shared" si="98"/>
        <v>0</v>
      </c>
      <c r="H425" s="54">
        <f>SUM(H423:H424)</f>
        <v>0</v>
      </c>
      <c r="I425" s="54">
        <f t="shared" ref="I425:J425" si="99">SUM(I423:I424)</f>
        <v>0</v>
      </c>
      <c r="J425" s="54">
        <f t="shared" si="99"/>
        <v>0</v>
      </c>
      <c r="K425" s="160"/>
      <c r="L425" s="162"/>
      <c r="M425" s="162"/>
      <c r="N425" s="162"/>
    </row>
    <row r="426" spans="1:14" ht="12.75" hidden="1" customHeight="1" x14ac:dyDescent="0.2">
      <c r="A426" s="160" t="s">
        <v>204</v>
      </c>
      <c r="B426" s="160" t="s">
        <v>321</v>
      </c>
      <c r="C426" s="160"/>
      <c r="D426" s="160" t="s">
        <v>257</v>
      </c>
      <c r="E426" s="160"/>
      <c r="F426" s="32" t="s">
        <v>24</v>
      </c>
      <c r="G426" s="54">
        <f t="shared" si="98"/>
        <v>0</v>
      </c>
      <c r="H426" s="55"/>
      <c r="I426" s="55"/>
      <c r="J426" s="55"/>
      <c r="K426" s="160"/>
      <c r="L426" s="162" t="s">
        <v>364</v>
      </c>
      <c r="M426" s="162"/>
      <c r="N426" s="162"/>
    </row>
    <row r="427" spans="1:14" ht="12.75" hidden="1" customHeight="1" x14ac:dyDescent="0.2">
      <c r="A427" s="160"/>
      <c r="B427" s="160"/>
      <c r="C427" s="160"/>
      <c r="D427" s="160"/>
      <c r="E427" s="160"/>
      <c r="F427" s="32" t="s">
        <v>9</v>
      </c>
      <c r="G427" s="54">
        <f t="shared" si="98"/>
        <v>0</v>
      </c>
      <c r="H427" s="55"/>
      <c r="I427" s="55"/>
      <c r="J427" s="55"/>
      <c r="K427" s="160"/>
      <c r="L427" s="162"/>
      <c r="M427" s="162"/>
      <c r="N427" s="162"/>
    </row>
    <row r="428" spans="1:14" ht="12.75" hidden="1" customHeight="1" x14ac:dyDescent="0.2">
      <c r="A428" s="160"/>
      <c r="B428" s="160"/>
      <c r="C428" s="160"/>
      <c r="D428" s="160"/>
      <c r="E428" s="160"/>
      <c r="F428" s="31" t="s">
        <v>135</v>
      </c>
      <c r="G428" s="54">
        <f t="shared" si="98"/>
        <v>0</v>
      </c>
      <c r="H428" s="54">
        <f>SUM(H426:H427)</f>
        <v>0</v>
      </c>
      <c r="I428" s="54">
        <f t="shared" ref="I428:J428" si="100">SUM(I426:I427)</f>
        <v>0</v>
      </c>
      <c r="J428" s="54">
        <f t="shared" si="100"/>
        <v>0</v>
      </c>
      <c r="K428" s="160"/>
      <c r="L428" s="162"/>
      <c r="M428" s="162"/>
      <c r="N428" s="162"/>
    </row>
    <row r="429" spans="1:14" ht="12.75" hidden="1" customHeight="1" x14ac:dyDescent="0.2">
      <c r="A429" s="160" t="s">
        <v>248</v>
      </c>
      <c r="B429" s="160" t="s">
        <v>322</v>
      </c>
      <c r="C429" s="160"/>
      <c r="D429" s="160" t="s">
        <v>258</v>
      </c>
      <c r="E429" s="160"/>
      <c r="F429" s="32" t="s">
        <v>24</v>
      </c>
      <c r="G429" s="54">
        <f t="shared" si="98"/>
        <v>0</v>
      </c>
      <c r="H429" s="55"/>
      <c r="I429" s="55"/>
      <c r="J429" s="55"/>
      <c r="K429" s="160"/>
      <c r="L429" s="162" t="s">
        <v>365</v>
      </c>
      <c r="M429" s="162"/>
      <c r="N429" s="162"/>
    </row>
    <row r="430" spans="1:14" ht="12.75" hidden="1" customHeight="1" x14ac:dyDescent="0.2">
      <c r="A430" s="160"/>
      <c r="B430" s="160"/>
      <c r="C430" s="160"/>
      <c r="D430" s="160"/>
      <c r="E430" s="160"/>
      <c r="F430" s="32" t="s">
        <v>9</v>
      </c>
      <c r="G430" s="54">
        <f t="shared" si="98"/>
        <v>0</v>
      </c>
      <c r="H430" s="55"/>
      <c r="I430" s="55"/>
      <c r="J430" s="55"/>
      <c r="K430" s="160"/>
      <c r="L430" s="162"/>
      <c r="M430" s="162"/>
      <c r="N430" s="162"/>
    </row>
    <row r="431" spans="1:14" ht="12.75" hidden="1" customHeight="1" x14ac:dyDescent="0.2">
      <c r="A431" s="160"/>
      <c r="B431" s="160"/>
      <c r="C431" s="160"/>
      <c r="D431" s="160"/>
      <c r="E431" s="160"/>
      <c r="F431" s="31" t="s">
        <v>135</v>
      </c>
      <c r="G431" s="54">
        <f t="shared" si="98"/>
        <v>0</v>
      </c>
      <c r="H431" s="54">
        <f>SUM(H429:H430)</f>
        <v>0</v>
      </c>
      <c r="I431" s="54">
        <f>SUM(I429:I430)</f>
        <v>0</v>
      </c>
      <c r="J431" s="54">
        <f>SUM(J429:J430)</f>
        <v>0</v>
      </c>
      <c r="K431" s="160"/>
      <c r="L431" s="162"/>
      <c r="M431" s="162"/>
      <c r="N431" s="162"/>
    </row>
    <row r="432" spans="1:14" ht="12.75" hidden="1" customHeight="1" x14ac:dyDescent="0.2">
      <c r="A432" s="160" t="s">
        <v>249</v>
      </c>
      <c r="B432" s="160" t="s">
        <v>323</v>
      </c>
      <c r="C432" s="160"/>
      <c r="D432" s="160" t="s">
        <v>259</v>
      </c>
      <c r="E432" s="160"/>
      <c r="F432" s="32" t="s">
        <v>24</v>
      </c>
      <c r="G432" s="54">
        <f t="shared" ref="G432:G449" si="101">SUM(H432+J432)</f>
        <v>0</v>
      </c>
      <c r="H432" s="55"/>
      <c r="I432" s="55"/>
      <c r="J432" s="55"/>
      <c r="K432" s="160"/>
      <c r="L432" s="162" t="s">
        <v>366</v>
      </c>
      <c r="M432" s="162"/>
      <c r="N432" s="162"/>
    </row>
    <row r="433" spans="1:14" ht="12.75" hidden="1" customHeight="1" x14ac:dyDescent="0.2">
      <c r="A433" s="160"/>
      <c r="B433" s="160"/>
      <c r="C433" s="160"/>
      <c r="D433" s="160"/>
      <c r="E433" s="160"/>
      <c r="F433" s="32" t="s">
        <v>9</v>
      </c>
      <c r="G433" s="54">
        <f t="shared" si="101"/>
        <v>0</v>
      </c>
      <c r="H433" s="55"/>
      <c r="I433" s="55"/>
      <c r="J433" s="55"/>
      <c r="K433" s="160"/>
      <c r="L433" s="162"/>
      <c r="M433" s="162"/>
      <c r="N433" s="162"/>
    </row>
    <row r="434" spans="1:14" ht="12.75" hidden="1" customHeight="1" x14ac:dyDescent="0.2">
      <c r="A434" s="160"/>
      <c r="B434" s="160"/>
      <c r="C434" s="160"/>
      <c r="D434" s="160"/>
      <c r="E434" s="160"/>
      <c r="F434" s="31" t="s">
        <v>135</v>
      </c>
      <c r="G434" s="54">
        <f t="shared" si="101"/>
        <v>0</v>
      </c>
      <c r="H434" s="54">
        <f>SUM(H432:H433)</f>
        <v>0</v>
      </c>
      <c r="I434" s="54">
        <f>SUM(I432:I433)</f>
        <v>0</v>
      </c>
      <c r="J434" s="54">
        <f>SUM(J432:J433)</f>
        <v>0</v>
      </c>
      <c r="K434" s="160"/>
      <c r="L434" s="162"/>
      <c r="M434" s="162"/>
      <c r="N434" s="162"/>
    </row>
    <row r="435" spans="1:14" ht="12.75" hidden="1" customHeight="1" x14ac:dyDescent="0.2">
      <c r="A435" s="160" t="s">
        <v>250</v>
      </c>
      <c r="B435" s="160" t="s">
        <v>324</v>
      </c>
      <c r="C435" s="160"/>
      <c r="D435" s="160" t="s">
        <v>266</v>
      </c>
      <c r="E435" s="160"/>
      <c r="F435" s="32" t="s">
        <v>24</v>
      </c>
      <c r="G435" s="54">
        <f t="shared" si="101"/>
        <v>0</v>
      </c>
      <c r="H435" s="55"/>
      <c r="I435" s="55"/>
      <c r="J435" s="55"/>
      <c r="K435" s="160"/>
      <c r="L435" s="162" t="s">
        <v>367</v>
      </c>
      <c r="M435" s="162"/>
      <c r="N435" s="162"/>
    </row>
    <row r="436" spans="1:14" ht="12.75" hidden="1" customHeight="1" x14ac:dyDescent="0.2">
      <c r="A436" s="160"/>
      <c r="B436" s="160"/>
      <c r="C436" s="160"/>
      <c r="D436" s="160"/>
      <c r="E436" s="160"/>
      <c r="F436" s="32" t="s">
        <v>9</v>
      </c>
      <c r="G436" s="54">
        <f t="shared" si="101"/>
        <v>0</v>
      </c>
      <c r="H436" s="55"/>
      <c r="I436" s="55"/>
      <c r="J436" s="55"/>
      <c r="K436" s="160"/>
      <c r="L436" s="162"/>
      <c r="M436" s="162"/>
      <c r="N436" s="162"/>
    </row>
    <row r="437" spans="1:14" ht="12.75" hidden="1" customHeight="1" x14ac:dyDescent="0.2">
      <c r="A437" s="160"/>
      <c r="B437" s="160"/>
      <c r="C437" s="160"/>
      <c r="D437" s="160"/>
      <c r="E437" s="160"/>
      <c r="F437" s="31" t="s">
        <v>135</v>
      </c>
      <c r="G437" s="54">
        <f t="shared" si="101"/>
        <v>0</v>
      </c>
      <c r="H437" s="54">
        <f>SUM(H435:H436)</f>
        <v>0</v>
      </c>
      <c r="I437" s="54">
        <f>SUM(I435:I436)</f>
        <v>0</v>
      </c>
      <c r="J437" s="54">
        <f>SUM(J435:J436)</f>
        <v>0</v>
      </c>
      <c r="K437" s="160"/>
      <c r="L437" s="162"/>
      <c r="M437" s="162"/>
      <c r="N437" s="162"/>
    </row>
    <row r="438" spans="1:14" ht="12.75" hidden="1" customHeight="1" x14ac:dyDescent="0.2">
      <c r="A438" s="160" t="s">
        <v>251</v>
      </c>
      <c r="B438" s="160" t="s">
        <v>325</v>
      </c>
      <c r="C438" s="160"/>
      <c r="D438" s="160" t="s">
        <v>260</v>
      </c>
      <c r="E438" s="160"/>
      <c r="F438" s="32" t="s">
        <v>24</v>
      </c>
      <c r="G438" s="54">
        <f t="shared" si="101"/>
        <v>0</v>
      </c>
      <c r="H438" s="55"/>
      <c r="I438" s="55"/>
      <c r="J438" s="55"/>
      <c r="K438" s="160"/>
      <c r="L438" s="162" t="s">
        <v>368</v>
      </c>
      <c r="M438" s="162"/>
      <c r="N438" s="162"/>
    </row>
    <row r="439" spans="1:14" ht="12.75" hidden="1" customHeight="1" x14ac:dyDescent="0.2">
      <c r="A439" s="160"/>
      <c r="B439" s="160"/>
      <c r="C439" s="160"/>
      <c r="D439" s="160"/>
      <c r="E439" s="160"/>
      <c r="F439" s="32" t="s">
        <v>9</v>
      </c>
      <c r="G439" s="54">
        <f t="shared" si="101"/>
        <v>0</v>
      </c>
      <c r="H439" s="55"/>
      <c r="I439" s="55"/>
      <c r="J439" s="55"/>
      <c r="K439" s="160"/>
      <c r="L439" s="162"/>
      <c r="M439" s="162"/>
      <c r="N439" s="162"/>
    </row>
    <row r="440" spans="1:14" ht="12.75" hidden="1" customHeight="1" x14ac:dyDescent="0.2">
      <c r="A440" s="160"/>
      <c r="B440" s="160"/>
      <c r="C440" s="160"/>
      <c r="D440" s="160"/>
      <c r="E440" s="160"/>
      <c r="F440" s="31" t="s">
        <v>135</v>
      </c>
      <c r="G440" s="54">
        <f t="shared" si="101"/>
        <v>0</v>
      </c>
      <c r="H440" s="54">
        <f>SUM(H438:H439)</f>
        <v>0</v>
      </c>
      <c r="I440" s="54">
        <f>SUM(I438:I439)</f>
        <v>0</v>
      </c>
      <c r="J440" s="54">
        <f>SUM(J438:J439)</f>
        <v>0</v>
      </c>
      <c r="K440" s="160"/>
      <c r="L440" s="162"/>
      <c r="M440" s="162"/>
      <c r="N440" s="162"/>
    </row>
    <row r="441" spans="1:14" ht="12.75" hidden="1" customHeight="1" x14ac:dyDescent="0.2">
      <c r="A441" s="160" t="s">
        <v>252</v>
      </c>
      <c r="B441" s="160" t="s">
        <v>326</v>
      </c>
      <c r="C441" s="160"/>
      <c r="D441" s="160" t="s">
        <v>261</v>
      </c>
      <c r="E441" s="160"/>
      <c r="F441" s="32" t="s">
        <v>24</v>
      </c>
      <c r="G441" s="54">
        <f t="shared" si="101"/>
        <v>0</v>
      </c>
      <c r="H441" s="55"/>
      <c r="I441" s="55"/>
      <c r="J441" s="55"/>
      <c r="K441" s="160"/>
      <c r="L441" s="162" t="s">
        <v>369</v>
      </c>
      <c r="M441" s="162"/>
      <c r="N441" s="162"/>
    </row>
    <row r="442" spans="1:14" ht="12.75" hidden="1" customHeight="1" x14ac:dyDescent="0.2">
      <c r="A442" s="160"/>
      <c r="B442" s="160"/>
      <c r="C442" s="160"/>
      <c r="D442" s="160"/>
      <c r="E442" s="160"/>
      <c r="F442" s="32" t="s">
        <v>9</v>
      </c>
      <c r="G442" s="54">
        <f t="shared" si="101"/>
        <v>0</v>
      </c>
      <c r="H442" s="55"/>
      <c r="I442" s="55"/>
      <c r="J442" s="55"/>
      <c r="K442" s="160"/>
      <c r="L442" s="162"/>
      <c r="M442" s="162"/>
      <c r="N442" s="162"/>
    </row>
    <row r="443" spans="1:14" ht="12.75" hidden="1" customHeight="1" x14ac:dyDescent="0.2">
      <c r="A443" s="160"/>
      <c r="B443" s="160"/>
      <c r="C443" s="160"/>
      <c r="D443" s="160"/>
      <c r="E443" s="160"/>
      <c r="F443" s="31" t="s">
        <v>135</v>
      </c>
      <c r="G443" s="54">
        <f t="shared" si="101"/>
        <v>0</v>
      </c>
      <c r="H443" s="54">
        <f>SUM(H441:H442)</f>
        <v>0</v>
      </c>
      <c r="I443" s="54">
        <f t="shared" ref="I443:J443" si="102">SUM(I441:I442)</f>
        <v>0</v>
      </c>
      <c r="J443" s="54">
        <f t="shared" si="102"/>
        <v>0</v>
      </c>
      <c r="K443" s="160"/>
      <c r="L443" s="162"/>
      <c r="M443" s="162"/>
      <c r="N443" s="162"/>
    </row>
    <row r="444" spans="1:14" ht="12.75" hidden="1" customHeight="1" x14ac:dyDescent="0.2">
      <c r="A444" s="160" t="s">
        <v>253</v>
      </c>
      <c r="B444" s="160" t="s">
        <v>327</v>
      </c>
      <c r="C444" s="160" t="s">
        <v>115</v>
      </c>
      <c r="D444" s="160" t="s">
        <v>262</v>
      </c>
      <c r="E444" s="160" t="s">
        <v>146</v>
      </c>
      <c r="F444" s="32" t="s">
        <v>24</v>
      </c>
      <c r="G444" s="54">
        <f t="shared" si="101"/>
        <v>0</v>
      </c>
      <c r="H444" s="55"/>
      <c r="I444" s="55"/>
      <c r="J444" s="55"/>
      <c r="K444" s="160" t="s">
        <v>14</v>
      </c>
      <c r="L444" s="162" t="s">
        <v>370</v>
      </c>
      <c r="M444" s="162"/>
      <c r="N444" s="162"/>
    </row>
    <row r="445" spans="1:14" ht="12.75" hidden="1" customHeight="1" x14ac:dyDescent="0.2">
      <c r="A445" s="160"/>
      <c r="B445" s="160"/>
      <c r="C445" s="160"/>
      <c r="D445" s="160"/>
      <c r="E445" s="160"/>
      <c r="F445" s="32" t="s">
        <v>9</v>
      </c>
      <c r="G445" s="54">
        <f t="shared" si="101"/>
        <v>0</v>
      </c>
      <c r="H445" s="55"/>
      <c r="I445" s="55"/>
      <c r="J445" s="55"/>
      <c r="K445" s="160"/>
      <c r="L445" s="162"/>
      <c r="M445" s="162"/>
      <c r="N445" s="162"/>
    </row>
    <row r="446" spans="1:14" ht="24.75" hidden="1" customHeight="1" x14ac:dyDescent="0.2">
      <c r="A446" s="160"/>
      <c r="B446" s="160"/>
      <c r="C446" s="160"/>
      <c r="D446" s="160"/>
      <c r="E446" s="160"/>
      <c r="F446" s="31" t="s">
        <v>135</v>
      </c>
      <c r="G446" s="54">
        <f t="shared" si="101"/>
        <v>0</v>
      </c>
      <c r="H446" s="54">
        <f>SUM(H444:H445)</f>
        <v>0</v>
      </c>
      <c r="I446" s="54">
        <f>SUM(I444:I445)</f>
        <v>0</v>
      </c>
      <c r="J446" s="54">
        <f>SUM(J444:J445)</f>
        <v>0</v>
      </c>
      <c r="K446" s="160"/>
      <c r="L446" s="162"/>
      <c r="M446" s="162"/>
      <c r="N446" s="162"/>
    </row>
    <row r="447" spans="1:14" ht="12.75" hidden="1" customHeight="1" x14ac:dyDescent="0.2">
      <c r="A447" s="160" t="s">
        <v>254</v>
      </c>
      <c r="B447" s="160" t="s">
        <v>328</v>
      </c>
      <c r="C447" s="160"/>
      <c r="D447" s="160" t="s">
        <v>263</v>
      </c>
      <c r="E447" s="160"/>
      <c r="F447" s="32" t="s">
        <v>24</v>
      </c>
      <c r="G447" s="54">
        <f t="shared" si="101"/>
        <v>0</v>
      </c>
      <c r="H447" s="55"/>
      <c r="I447" s="55"/>
      <c r="J447" s="55"/>
      <c r="K447" s="160"/>
      <c r="L447" s="162" t="s">
        <v>371</v>
      </c>
      <c r="M447" s="162"/>
      <c r="N447" s="162"/>
    </row>
    <row r="448" spans="1:14" ht="12.75" hidden="1" customHeight="1" x14ac:dyDescent="0.2">
      <c r="A448" s="160"/>
      <c r="B448" s="160"/>
      <c r="C448" s="160"/>
      <c r="D448" s="160"/>
      <c r="E448" s="160"/>
      <c r="F448" s="32" t="s">
        <v>9</v>
      </c>
      <c r="G448" s="54">
        <f t="shared" si="101"/>
        <v>0</v>
      </c>
      <c r="H448" s="55"/>
      <c r="I448" s="55"/>
      <c r="J448" s="55"/>
      <c r="K448" s="160"/>
      <c r="L448" s="162"/>
      <c r="M448" s="162"/>
      <c r="N448" s="162"/>
    </row>
    <row r="449" spans="1:14" ht="21" hidden="1" customHeight="1" x14ac:dyDescent="0.2">
      <c r="A449" s="160"/>
      <c r="B449" s="160"/>
      <c r="C449" s="160"/>
      <c r="D449" s="160"/>
      <c r="E449" s="160"/>
      <c r="F449" s="31" t="s">
        <v>135</v>
      </c>
      <c r="G449" s="54">
        <f t="shared" si="101"/>
        <v>0</v>
      </c>
      <c r="H449" s="54">
        <f>SUM(H447:H448)</f>
        <v>0</v>
      </c>
      <c r="I449" s="54">
        <f>SUM(I447:I448)</f>
        <v>0</v>
      </c>
      <c r="J449" s="54">
        <f>SUM(J447:J448)</f>
        <v>0</v>
      </c>
      <c r="K449" s="160"/>
      <c r="L449" s="162"/>
      <c r="M449" s="162"/>
      <c r="N449" s="162"/>
    </row>
    <row r="450" spans="1:14" ht="12.75" hidden="1" customHeight="1" x14ac:dyDescent="0.2">
      <c r="A450" s="160" t="s">
        <v>255</v>
      </c>
      <c r="B450" s="160" t="s">
        <v>329</v>
      </c>
      <c r="C450" s="160"/>
      <c r="D450" s="160" t="s">
        <v>264</v>
      </c>
      <c r="E450" s="160"/>
      <c r="F450" s="32" t="s">
        <v>24</v>
      </c>
      <c r="G450" s="54">
        <f>SUM(H450+J450)</f>
        <v>0</v>
      </c>
      <c r="H450" s="55"/>
      <c r="I450" s="55"/>
      <c r="J450" s="55"/>
      <c r="K450" s="160"/>
      <c r="L450" s="162" t="s">
        <v>372</v>
      </c>
      <c r="M450" s="162"/>
      <c r="N450" s="162"/>
    </row>
    <row r="451" spans="1:14" ht="12.75" hidden="1" customHeight="1" x14ac:dyDescent="0.2">
      <c r="A451" s="160"/>
      <c r="B451" s="160"/>
      <c r="C451" s="160"/>
      <c r="D451" s="160"/>
      <c r="E451" s="160"/>
      <c r="F451" s="32" t="s">
        <v>9</v>
      </c>
      <c r="G451" s="54">
        <f t="shared" ref="G451" si="103">SUM(H451+J451)</f>
        <v>0</v>
      </c>
      <c r="H451" s="55"/>
      <c r="I451" s="55"/>
      <c r="J451" s="55"/>
      <c r="K451" s="160"/>
      <c r="L451" s="162"/>
      <c r="M451" s="162"/>
      <c r="N451" s="162"/>
    </row>
    <row r="452" spans="1:14" ht="12.75" hidden="1" customHeight="1" x14ac:dyDescent="0.2">
      <c r="A452" s="160"/>
      <c r="B452" s="160"/>
      <c r="C452" s="160"/>
      <c r="D452" s="160"/>
      <c r="E452" s="160"/>
      <c r="F452" s="31" t="s">
        <v>135</v>
      </c>
      <c r="G452" s="54">
        <f>SUM(H452+J452)</f>
        <v>0</v>
      </c>
      <c r="H452" s="54">
        <f>SUM(H450:H451)</f>
        <v>0</v>
      </c>
      <c r="I452" s="54">
        <f>SUM(I450:I451)</f>
        <v>0</v>
      </c>
      <c r="J452" s="54">
        <f>SUM(J450:J451)</f>
        <v>0</v>
      </c>
      <c r="K452" s="160"/>
      <c r="L452" s="162"/>
      <c r="M452" s="162"/>
      <c r="N452" s="162"/>
    </row>
    <row r="453" spans="1:14" ht="12.75" hidden="1" customHeight="1" x14ac:dyDescent="0.2">
      <c r="A453" s="160" t="s">
        <v>387</v>
      </c>
      <c r="B453" s="160" t="s">
        <v>381</v>
      </c>
      <c r="C453" s="160"/>
      <c r="D453" s="160" t="s">
        <v>240</v>
      </c>
      <c r="E453" s="160"/>
      <c r="F453" s="32" t="s">
        <v>24</v>
      </c>
      <c r="G453" s="54">
        <f t="shared" ref="G453:G456" si="104">SUM(H453+J453)</f>
        <v>0</v>
      </c>
      <c r="H453" s="55"/>
      <c r="I453" s="55"/>
      <c r="J453" s="56"/>
      <c r="K453" s="160"/>
      <c r="L453" s="162" t="s">
        <v>382</v>
      </c>
      <c r="M453" s="162"/>
      <c r="N453" s="162"/>
    </row>
    <row r="454" spans="1:14" ht="12.75" hidden="1" customHeight="1" x14ac:dyDescent="0.2">
      <c r="A454" s="160"/>
      <c r="B454" s="160"/>
      <c r="C454" s="160"/>
      <c r="D454" s="160"/>
      <c r="E454" s="160"/>
      <c r="F454" s="32" t="s">
        <v>9</v>
      </c>
      <c r="G454" s="54">
        <f t="shared" si="104"/>
        <v>0</v>
      </c>
      <c r="H454" s="55"/>
      <c r="I454" s="55"/>
      <c r="J454" s="56"/>
      <c r="K454" s="160"/>
      <c r="L454" s="162"/>
      <c r="M454" s="162"/>
      <c r="N454" s="162"/>
    </row>
    <row r="455" spans="1:14" ht="12.75" hidden="1" customHeight="1" x14ac:dyDescent="0.2">
      <c r="A455" s="160"/>
      <c r="B455" s="160"/>
      <c r="C455" s="160"/>
      <c r="D455" s="160"/>
      <c r="E455" s="160"/>
      <c r="F455" s="32" t="s">
        <v>11</v>
      </c>
      <c r="G455" s="54">
        <f t="shared" si="104"/>
        <v>0</v>
      </c>
      <c r="H455" s="55"/>
      <c r="I455" s="55"/>
      <c r="J455" s="56"/>
      <c r="K455" s="160"/>
      <c r="L455" s="162"/>
      <c r="M455" s="162"/>
      <c r="N455" s="162"/>
    </row>
    <row r="456" spans="1:14" ht="12.75" hidden="1" customHeight="1" x14ac:dyDescent="0.2">
      <c r="A456" s="160"/>
      <c r="B456" s="160"/>
      <c r="C456" s="160"/>
      <c r="D456" s="160"/>
      <c r="E456" s="160"/>
      <c r="F456" s="31" t="s">
        <v>135</v>
      </c>
      <c r="G456" s="54">
        <f t="shared" si="104"/>
        <v>0</v>
      </c>
      <c r="H456" s="54">
        <f>SUM(H453+H454+H455)</f>
        <v>0</v>
      </c>
      <c r="I456" s="54">
        <f t="shared" ref="I456:J456" si="105">SUM(I453+I454+I455)</f>
        <v>0</v>
      </c>
      <c r="J456" s="54">
        <f t="shared" si="105"/>
        <v>0</v>
      </c>
      <c r="K456" s="160"/>
      <c r="L456" s="162"/>
      <c r="M456" s="162"/>
      <c r="N456" s="162"/>
    </row>
    <row r="457" spans="1:14" ht="12.75" hidden="1" customHeight="1" x14ac:dyDescent="0.2">
      <c r="A457" s="161" t="s">
        <v>350</v>
      </c>
      <c r="B457" s="161"/>
      <c r="C457" s="161"/>
      <c r="D457" s="161"/>
      <c r="E457" s="161"/>
      <c r="F457" s="161"/>
      <c r="G457" s="65">
        <f>SUM(H457+J457)</f>
        <v>0</v>
      </c>
      <c r="H457" s="65">
        <f>SUM(H422+H425+H428+H431+H434+H437+H440+H443+H446+H449+H452+H456)</f>
        <v>0</v>
      </c>
      <c r="I457" s="65">
        <f>SUM(I422+I425+I428+I431+I434+I437+I440+I443+I446+I449+I452+I456)</f>
        <v>0</v>
      </c>
      <c r="J457" s="65">
        <f>SUM(J422+J425+J428+J431+J434+J437+J440+J443+J446+J449+J452+J456)</f>
        <v>0</v>
      </c>
      <c r="K457" s="158"/>
      <c r="L457" s="185"/>
      <c r="M457" s="185"/>
      <c r="N457" s="185"/>
    </row>
    <row r="458" spans="1:14" ht="12.75" hidden="1" customHeight="1" x14ac:dyDescent="0.2">
      <c r="A458" s="164" t="s">
        <v>154</v>
      </c>
      <c r="B458" s="164"/>
      <c r="C458" s="164"/>
      <c r="D458" s="164"/>
      <c r="E458" s="164"/>
      <c r="F458" s="164"/>
      <c r="G458" s="67">
        <f t="shared" si="73"/>
        <v>0</v>
      </c>
      <c r="H458" s="67">
        <f>SUM(H342+H348+H419+H457)</f>
        <v>0</v>
      </c>
      <c r="I458" s="67">
        <f t="shared" ref="I458:J458" si="106">SUM(I342+I348+I419+I457)</f>
        <v>0</v>
      </c>
      <c r="J458" s="67">
        <f t="shared" si="106"/>
        <v>0</v>
      </c>
      <c r="K458" s="158"/>
      <c r="L458" s="185"/>
      <c r="M458" s="185"/>
      <c r="N458" s="185"/>
    </row>
    <row r="459" spans="1:14" ht="12.75" hidden="1" customHeight="1" x14ac:dyDescent="0.2">
      <c r="A459" s="164" t="s">
        <v>408</v>
      </c>
      <c r="B459" s="164"/>
      <c r="C459" s="164"/>
      <c r="D459" s="164"/>
      <c r="E459" s="164"/>
      <c r="F459" s="164"/>
      <c r="G459" s="67">
        <f t="shared" si="73"/>
        <v>0</v>
      </c>
      <c r="H459" s="67"/>
      <c r="I459" s="67"/>
      <c r="J459" s="67"/>
      <c r="K459" s="158"/>
      <c r="L459" s="185"/>
      <c r="M459" s="185"/>
      <c r="N459" s="185"/>
    </row>
    <row r="460" spans="1:14" ht="12.75" hidden="1" customHeight="1" x14ac:dyDescent="0.2">
      <c r="A460" s="164" t="s">
        <v>121</v>
      </c>
      <c r="B460" s="164"/>
      <c r="C460" s="164"/>
      <c r="D460" s="164"/>
      <c r="E460" s="164"/>
      <c r="F460" s="164"/>
      <c r="G460" s="67">
        <f t="shared" si="73"/>
        <v>0</v>
      </c>
      <c r="H460" s="67">
        <f>SUM(H342)</f>
        <v>0</v>
      </c>
      <c r="I460" s="67">
        <f t="shared" ref="I460:J460" si="107">SUM(I342)</f>
        <v>0</v>
      </c>
      <c r="J460" s="67">
        <f t="shared" si="107"/>
        <v>0</v>
      </c>
      <c r="K460" s="158"/>
      <c r="L460" s="185"/>
      <c r="M460" s="185"/>
      <c r="N460" s="185"/>
    </row>
    <row r="461" spans="1:14" ht="12.75" hidden="1" customHeight="1" x14ac:dyDescent="0.2">
      <c r="A461" s="164" t="s">
        <v>123</v>
      </c>
      <c r="B461" s="164"/>
      <c r="C461" s="164"/>
      <c r="D461" s="164"/>
      <c r="E461" s="164"/>
      <c r="F461" s="164"/>
      <c r="G461" s="67">
        <f t="shared" si="73"/>
        <v>0</v>
      </c>
      <c r="H461" s="67">
        <f>SUM(H348+H419+H457)</f>
        <v>0</v>
      </c>
      <c r="I461" s="67">
        <f t="shared" ref="I461:J461" si="108">SUM(I348+I419+I457)</f>
        <v>0</v>
      </c>
      <c r="J461" s="67">
        <f t="shared" si="108"/>
        <v>0</v>
      </c>
      <c r="K461" s="158"/>
      <c r="L461" s="185"/>
      <c r="M461" s="185"/>
      <c r="N461" s="185"/>
    </row>
    <row r="462" spans="1:14" ht="12.75" hidden="1" customHeight="1" x14ac:dyDescent="0.2">
      <c r="A462" s="164"/>
      <c r="B462" s="164"/>
      <c r="C462" s="164"/>
      <c r="D462" s="164"/>
      <c r="E462" s="164"/>
      <c r="F462" s="164"/>
      <c r="G462" s="57">
        <f t="shared" si="73"/>
        <v>0</v>
      </c>
      <c r="H462" s="57"/>
      <c r="I462" s="57"/>
      <c r="J462" s="57"/>
      <c r="K462" s="36"/>
      <c r="L462" s="68"/>
      <c r="M462" s="68"/>
      <c r="N462" s="68"/>
    </row>
    <row r="463" spans="1:14" ht="22.5" customHeight="1" x14ac:dyDescent="0.2">
      <c r="A463" s="171" t="s">
        <v>130</v>
      </c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</row>
    <row r="464" spans="1:14" ht="12.75" hidden="1" customHeight="1" x14ac:dyDescent="0.2">
      <c r="A464" s="160" t="s">
        <v>6</v>
      </c>
      <c r="B464" s="27"/>
      <c r="C464" s="36" t="s">
        <v>114</v>
      </c>
      <c r="D464" s="160" t="s">
        <v>179</v>
      </c>
      <c r="E464" s="160" t="s">
        <v>180</v>
      </c>
      <c r="F464" s="32" t="s">
        <v>11</v>
      </c>
      <c r="G464" s="28">
        <f t="shared" si="73"/>
        <v>0</v>
      </c>
      <c r="H464" s="34"/>
      <c r="I464" s="34"/>
      <c r="J464" s="34"/>
      <c r="K464" s="160" t="s">
        <v>164</v>
      </c>
      <c r="L464" s="163"/>
      <c r="M464" s="163"/>
      <c r="N464" s="163"/>
    </row>
    <row r="465" spans="1:14" ht="27" hidden="1" customHeight="1" x14ac:dyDescent="0.2">
      <c r="A465" s="160"/>
      <c r="B465" s="27"/>
      <c r="C465" s="36"/>
      <c r="D465" s="160"/>
      <c r="E465" s="160"/>
      <c r="F465" s="31" t="s">
        <v>135</v>
      </c>
      <c r="G465" s="28">
        <f t="shared" si="73"/>
        <v>0</v>
      </c>
      <c r="H465" s="28">
        <f>SUM(H464:H464)</f>
        <v>0</v>
      </c>
      <c r="I465" s="28">
        <f>SUM(I464:I464)</f>
        <v>0</v>
      </c>
      <c r="J465" s="28">
        <f>SUM(J464:J464)</f>
        <v>0</v>
      </c>
      <c r="K465" s="160"/>
      <c r="L465" s="163"/>
      <c r="M465" s="163"/>
      <c r="N465" s="163"/>
    </row>
    <row r="466" spans="1:14" ht="12.75" customHeight="1" x14ac:dyDescent="0.2">
      <c r="A466" s="160" t="s">
        <v>6</v>
      </c>
      <c r="B466" s="148" t="s">
        <v>294</v>
      </c>
      <c r="C466" s="148" t="s">
        <v>114</v>
      </c>
      <c r="D466" s="148" t="s">
        <v>43</v>
      </c>
      <c r="E466" s="160" t="s">
        <v>31</v>
      </c>
      <c r="F466" s="116" t="s">
        <v>136</v>
      </c>
      <c r="G466" s="28">
        <f t="shared" si="73"/>
        <v>110</v>
      </c>
      <c r="H466" s="34"/>
      <c r="I466" s="34"/>
      <c r="J466" s="34">
        <v>110</v>
      </c>
      <c r="K466" s="148" t="s">
        <v>15</v>
      </c>
      <c r="L466" s="159" t="s">
        <v>147</v>
      </c>
      <c r="M466" s="159"/>
      <c r="N466" s="159"/>
    </row>
    <row r="467" spans="1:14" ht="12.75" customHeight="1" x14ac:dyDescent="0.2">
      <c r="A467" s="160"/>
      <c r="B467" s="149"/>
      <c r="C467" s="149"/>
      <c r="D467" s="149"/>
      <c r="E467" s="160"/>
      <c r="F467" s="118" t="s">
        <v>28</v>
      </c>
      <c r="G467" s="28">
        <f t="shared" si="73"/>
        <v>8.4</v>
      </c>
      <c r="H467" s="82"/>
      <c r="I467" s="82"/>
      <c r="J467" s="82">
        <v>8.4</v>
      </c>
      <c r="K467" s="149"/>
      <c r="L467" s="159"/>
      <c r="M467" s="159"/>
      <c r="N467" s="159"/>
    </row>
    <row r="468" spans="1:14" ht="12.75" customHeight="1" x14ac:dyDescent="0.2">
      <c r="A468" s="160"/>
      <c r="B468" s="149"/>
      <c r="C468" s="149"/>
      <c r="D468" s="149"/>
      <c r="E468" s="160"/>
      <c r="F468" s="125" t="s">
        <v>25</v>
      </c>
      <c r="G468" s="28">
        <f t="shared" si="73"/>
        <v>2.2999999999999998</v>
      </c>
      <c r="H468" s="124">
        <v>2.2999999999999998</v>
      </c>
      <c r="I468" s="124"/>
      <c r="J468" s="124"/>
      <c r="K468" s="149"/>
      <c r="L468" s="159"/>
      <c r="M468" s="159"/>
      <c r="N468" s="159"/>
    </row>
    <row r="469" spans="1:14" ht="12.75" customHeight="1" x14ac:dyDescent="0.2">
      <c r="A469" s="160"/>
      <c r="B469" s="149"/>
      <c r="C469" s="149"/>
      <c r="D469" s="149"/>
      <c r="E469" s="160"/>
      <c r="F469" s="79" t="s">
        <v>34</v>
      </c>
      <c r="G469" s="28">
        <f t="shared" si="73"/>
        <v>8.3000000000000007</v>
      </c>
      <c r="H469" s="34">
        <v>8.3000000000000007</v>
      </c>
      <c r="I469" s="32"/>
      <c r="J469" s="32"/>
      <c r="K469" s="149"/>
      <c r="L469" s="159"/>
      <c r="M469" s="159"/>
      <c r="N469" s="159"/>
    </row>
    <row r="470" spans="1:14" ht="12.75" customHeight="1" x14ac:dyDescent="0.2">
      <c r="A470" s="160"/>
      <c r="B470" s="149"/>
      <c r="C470" s="149"/>
      <c r="D470" s="149"/>
      <c r="E470" s="160"/>
      <c r="F470" s="125" t="s">
        <v>330</v>
      </c>
      <c r="G470" s="28">
        <f t="shared" si="73"/>
        <v>5</v>
      </c>
      <c r="H470" s="124">
        <v>5</v>
      </c>
      <c r="I470" s="125"/>
      <c r="J470" s="125"/>
      <c r="K470" s="149"/>
      <c r="L470" s="159"/>
      <c r="M470" s="159"/>
      <c r="N470" s="159"/>
    </row>
    <row r="471" spans="1:14" ht="12.75" customHeight="1" x14ac:dyDescent="0.2">
      <c r="A471" s="160"/>
      <c r="B471" s="149"/>
      <c r="C471" s="149"/>
      <c r="D471" s="149"/>
      <c r="E471" s="160"/>
      <c r="F471" s="118" t="s">
        <v>98</v>
      </c>
      <c r="G471" s="28">
        <f t="shared" si="73"/>
        <v>40</v>
      </c>
      <c r="H471" s="34">
        <v>40</v>
      </c>
      <c r="I471" s="32"/>
      <c r="J471" s="34"/>
      <c r="K471" s="149"/>
      <c r="L471" s="159"/>
      <c r="M471" s="159"/>
      <c r="N471" s="159"/>
    </row>
    <row r="472" spans="1:14" ht="12.75" customHeight="1" x14ac:dyDescent="0.2">
      <c r="A472" s="160"/>
      <c r="B472" s="149"/>
      <c r="C472" s="149"/>
      <c r="D472" s="149"/>
      <c r="E472" s="160"/>
      <c r="F472" s="125" t="s">
        <v>407</v>
      </c>
      <c r="G472" s="28">
        <f t="shared" si="73"/>
        <v>5</v>
      </c>
      <c r="H472" s="34">
        <v>5</v>
      </c>
      <c r="I472" s="32"/>
      <c r="J472" s="34"/>
      <c r="K472" s="149"/>
      <c r="L472" s="159"/>
      <c r="M472" s="159"/>
      <c r="N472" s="159"/>
    </row>
    <row r="473" spans="1:14" ht="12.75" customHeight="1" x14ac:dyDescent="0.2">
      <c r="A473" s="160"/>
      <c r="B473" s="149"/>
      <c r="C473" s="149"/>
      <c r="D473" s="149"/>
      <c r="E473" s="160"/>
      <c r="F473" s="125" t="s">
        <v>20</v>
      </c>
      <c r="G473" s="28">
        <f t="shared" si="73"/>
        <v>-10</v>
      </c>
      <c r="H473" s="34">
        <v>-10</v>
      </c>
      <c r="I473" s="32"/>
      <c r="J473" s="32"/>
      <c r="K473" s="149"/>
      <c r="L473" s="159"/>
      <c r="M473" s="159"/>
      <c r="N473" s="159"/>
    </row>
    <row r="474" spans="1:14" ht="27" customHeight="1" x14ac:dyDescent="0.2">
      <c r="A474" s="160"/>
      <c r="B474" s="150"/>
      <c r="C474" s="150"/>
      <c r="D474" s="150"/>
      <c r="E474" s="160"/>
      <c r="F474" s="31" t="s">
        <v>135</v>
      </c>
      <c r="G474" s="28">
        <f t="shared" si="73"/>
        <v>169</v>
      </c>
      <c r="H474" s="28">
        <f>SUM(H466:H473)</f>
        <v>50.6</v>
      </c>
      <c r="I474" s="28">
        <f>SUM(I466:I473)</f>
        <v>0</v>
      </c>
      <c r="J474" s="28">
        <f>SUM(J466:J473)</f>
        <v>118.4</v>
      </c>
      <c r="K474" s="150"/>
      <c r="L474" s="159"/>
      <c r="M474" s="159"/>
      <c r="N474" s="159"/>
    </row>
    <row r="475" spans="1:14" ht="12.75" customHeight="1" x14ac:dyDescent="0.2">
      <c r="A475" s="160" t="s">
        <v>10</v>
      </c>
      <c r="B475" s="148" t="s">
        <v>294</v>
      </c>
      <c r="C475" s="148" t="s">
        <v>114</v>
      </c>
      <c r="D475" s="148" t="s">
        <v>43</v>
      </c>
      <c r="E475" s="160" t="s">
        <v>474</v>
      </c>
      <c r="F475" s="112" t="s">
        <v>11</v>
      </c>
      <c r="G475" s="28">
        <f t="shared" si="73"/>
        <v>20</v>
      </c>
      <c r="H475" s="34">
        <v>20</v>
      </c>
      <c r="I475" s="34"/>
      <c r="J475" s="34"/>
      <c r="K475" s="154" t="s">
        <v>15</v>
      </c>
      <c r="L475" s="159" t="s">
        <v>516</v>
      </c>
      <c r="M475" s="159"/>
      <c r="N475" s="159"/>
    </row>
    <row r="476" spans="1:14" ht="12.75" hidden="1" customHeight="1" x14ac:dyDescent="0.2">
      <c r="A476" s="160"/>
      <c r="B476" s="149"/>
      <c r="C476" s="149"/>
      <c r="D476" s="149"/>
      <c r="E476" s="160"/>
      <c r="F476" s="27"/>
      <c r="G476" s="28">
        <f t="shared" si="73"/>
        <v>0</v>
      </c>
      <c r="H476" s="34"/>
      <c r="I476" s="34"/>
      <c r="J476" s="32"/>
      <c r="K476" s="155"/>
      <c r="L476" s="159"/>
      <c r="M476" s="159"/>
      <c r="N476" s="159"/>
    </row>
    <row r="477" spans="1:14" ht="15.75" customHeight="1" x14ac:dyDescent="0.2">
      <c r="A477" s="160"/>
      <c r="B477" s="150"/>
      <c r="C477" s="149"/>
      <c r="D477" s="150"/>
      <c r="E477" s="160"/>
      <c r="F477" s="31" t="s">
        <v>135</v>
      </c>
      <c r="G477" s="28">
        <f t="shared" si="73"/>
        <v>20</v>
      </c>
      <c r="H477" s="28">
        <f>SUM(H475:H476)</f>
        <v>20</v>
      </c>
      <c r="I477" s="28">
        <f>SUM(I475:I476)</f>
        <v>0</v>
      </c>
      <c r="J477" s="28">
        <f>SUM(J475:J476)</f>
        <v>0</v>
      </c>
      <c r="K477" s="155"/>
      <c r="L477" s="159"/>
      <c r="M477" s="159"/>
      <c r="N477" s="159"/>
    </row>
    <row r="478" spans="1:14" ht="12.75" hidden="1" customHeight="1" x14ac:dyDescent="0.2">
      <c r="A478" s="160" t="s">
        <v>19</v>
      </c>
      <c r="B478" s="148" t="s">
        <v>533</v>
      </c>
      <c r="C478" s="149"/>
      <c r="D478" s="148" t="s">
        <v>532</v>
      </c>
      <c r="E478" s="160" t="s">
        <v>17</v>
      </c>
      <c r="F478" s="32" t="s">
        <v>11</v>
      </c>
      <c r="G478" s="28">
        <f t="shared" si="73"/>
        <v>0</v>
      </c>
      <c r="H478" s="34"/>
      <c r="I478" s="34"/>
      <c r="J478" s="33"/>
      <c r="K478" s="155"/>
      <c r="L478" s="159" t="s">
        <v>531</v>
      </c>
      <c r="M478" s="159"/>
      <c r="N478" s="159"/>
    </row>
    <row r="479" spans="1:14" ht="12.75" hidden="1" customHeight="1" x14ac:dyDescent="0.2">
      <c r="A479" s="160"/>
      <c r="B479" s="149"/>
      <c r="C479" s="149"/>
      <c r="D479" s="149"/>
      <c r="E479" s="160"/>
      <c r="F479" s="32"/>
      <c r="G479" s="28">
        <f t="shared" si="73"/>
        <v>0</v>
      </c>
      <c r="H479" s="34"/>
      <c r="I479" s="34"/>
      <c r="J479" s="33"/>
      <c r="K479" s="155"/>
      <c r="L479" s="159"/>
      <c r="M479" s="159"/>
      <c r="N479" s="159"/>
    </row>
    <row r="480" spans="1:14" ht="12.75" hidden="1" customHeight="1" x14ac:dyDescent="0.2">
      <c r="A480" s="160"/>
      <c r="B480" s="149"/>
      <c r="C480" s="149"/>
      <c r="D480" s="149"/>
      <c r="E480" s="160"/>
      <c r="F480" s="32"/>
      <c r="G480" s="28">
        <f t="shared" si="73"/>
        <v>0</v>
      </c>
      <c r="H480" s="34"/>
      <c r="I480" s="34"/>
      <c r="J480" s="33"/>
      <c r="K480" s="155"/>
      <c r="L480" s="159"/>
      <c r="M480" s="159"/>
      <c r="N480" s="159"/>
    </row>
    <row r="481" spans="1:14" ht="12.75" hidden="1" customHeight="1" x14ac:dyDescent="0.2">
      <c r="A481" s="160"/>
      <c r="B481" s="150"/>
      <c r="C481" s="149"/>
      <c r="D481" s="150"/>
      <c r="E481" s="160"/>
      <c r="F481" s="31" t="s">
        <v>135</v>
      </c>
      <c r="G481" s="28">
        <f t="shared" si="73"/>
        <v>0</v>
      </c>
      <c r="H481" s="28">
        <f>SUM(H478:H480)</f>
        <v>0</v>
      </c>
      <c r="I481" s="28">
        <f t="shared" ref="I481:J481" si="109">SUM(I478:I480)</f>
        <v>0</v>
      </c>
      <c r="J481" s="28">
        <f t="shared" si="109"/>
        <v>0</v>
      </c>
      <c r="K481" s="155"/>
      <c r="L481" s="159"/>
      <c r="M481" s="159"/>
      <c r="N481" s="159"/>
    </row>
    <row r="482" spans="1:14" ht="12.75" customHeight="1" x14ac:dyDescent="0.2">
      <c r="A482" s="160" t="s">
        <v>19</v>
      </c>
      <c r="B482" s="148" t="s">
        <v>535</v>
      </c>
      <c r="C482" s="149"/>
      <c r="D482" s="148" t="s">
        <v>536</v>
      </c>
      <c r="E482" s="160" t="s">
        <v>180</v>
      </c>
      <c r="F482" s="118" t="s">
        <v>11</v>
      </c>
      <c r="G482" s="28">
        <f t="shared" si="73"/>
        <v>65.7</v>
      </c>
      <c r="H482" s="124">
        <v>65.7</v>
      </c>
      <c r="I482" s="34"/>
      <c r="J482" s="34"/>
      <c r="K482" s="155"/>
      <c r="L482" s="159" t="s">
        <v>534</v>
      </c>
      <c r="M482" s="159"/>
      <c r="N482" s="159"/>
    </row>
    <row r="483" spans="1:14" ht="12.75" hidden="1" customHeight="1" x14ac:dyDescent="0.2">
      <c r="A483" s="160"/>
      <c r="B483" s="149"/>
      <c r="C483" s="149"/>
      <c r="D483" s="149"/>
      <c r="E483" s="160"/>
      <c r="F483" s="32"/>
      <c r="G483" s="28">
        <f t="shared" si="73"/>
        <v>0</v>
      </c>
      <c r="H483" s="34"/>
      <c r="I483" s="34"/>
      <c r="J483" s="34"/>
      <c r="K483" s="155"/>
      <c r="L483" s="159"/>
      <c r="M483" s="159"/>
      <c r="N483" s="159"/>
    </row>
    <row r="484" spans="1:14" ht="12.75" hidden="1" customHeight="1" x14ac:dyDescent="0.2">
      <c r="A484" s="160"/>
      <c r="B484" s="149"/>
      <c r="C484" s="149"/>
      <c r="D484" s="149"/>
      <c r="E484" s="160"/>
      <c r="F484" s="158"/>
      <c r="G484" s="28">
        <f t="shared" si="73"/>
        <v>0</v>
      </c>
      <c r="H484" s="34"/>
      <c r="I484" s="34"/>
      <c r="J484" s="34"/>
      <c r="K484" s="155"/>
      <c r="L484" s="159"/>
      <c r="M484" s="159"/>
      <c r="N484" s="159"/>
    </row>
    <row r="485" spans="1:14" ht="12.75" hidden="1" customHeight="1" x14ac:dyDescent="0.2">
      <c r="A485" s="160"/>
      <c r="B485" s="149"/>
      <c r="C485" s="149"/>
      <c r="D485" s="149"/>
      <c r="E485" s="160"/>
      <c r="F485" s="158"/>
      <c r="G485" s="28">
        <f t="shared" si="73"/>
        <v>0</v>
      </c>
      <c r="H485" s="34"/>
      <c r="I485" s="34"/>
      <c r="J485" s="34"/>
      <c r="K485" s="155"/>
      <c r="L485" s="159"/>
      <c r="M485" s="159"/>
      <c r="N485" s="159"/>
    </row>
    <row r="486" spans="1:14" ht="12.75" hidden="1" customHeight="1" x14ac:dyDescent="0.2">
      <c r="A486" s="160"/>
      <c r="B486" s="149"/>
      <c r="C486" s="149"/>
      <c r="D486" s="149"/>
      <c r="E486" s="160"/>
      <c r="F486" s="158"/>
      <c r="G486" s="28">
        <f t="shared" si="73"/>
        <v>0</v>
      </c>
      <c r="H486" s="34"/>
      <c r="I486" s="34"/>
      <c r="J486" s="34"/>
      <c r="K486" s="155"/>
      <c r="L486" s="159"/>
      <c r="M486" s="159"/>
      <c r="N486" s="159"/>
    </row>
    <row r="487" spans="1:14" ht="12.75" hidden="1" customHeight="1" x14ac:dyDescent="0.2">
      <c r="A487" s="160"/>
      <c r="B487" s="149"/>
      <c r="C487" s="149"/>
      <c r="D487" s="149"/>
      <c r="E487" s="160"/>
      <c r="F487" s="32"/>
      <c r="G487" s="28">
        <f t="shared" si="73"/>
        <v>0</v>
      </c>
      <c r="H487" s="34"/>
      <c r="I487" s="34"/>
      <c r="J487" s="34"/>
      <c r="K487" s="155"/>
      <c r="L487" s="159"/>
      <c r="M487" s="159"/>
      <c r="N487" s="159"/>
    </row>
    <row r="488" spans="1:14" ht="18.75" customHeight="1" x14ac:dyDescent="0.2">
      <c r="A488" s="160"/>
      <c r="B488" s="150"/>
      <c r="C488" s="149"/>
      <c r="D488" s="150"/>
      <c r="E488" s="160"/>
      <c r="F488" s="31" t="s">
        <v>135</v>
      </c>
      <c r="G488" s="28">
        <f t="shared" si="73"/>
        <v>65.7</v>
      </c>
      <c r="H488" s="28">
        <f>SUM(H482:H487)</f>
        <v>65.7</v>
      </c>
      <c r="I488" s="28">
        <f t="shared" ref="I488:J488" si="110">SUM(I482:I487)</f>
        <v>0</v>
      </c>
      <c r="J488" s="28">
        <f t="shared" si="110"/>
        <v>0</v>
      </c>
      <c r="K488" s="155"/>
      <c r="L488" s="159"/>
      <c r="M488" s="159"/>
      <c r="N488" s="159"/>
    </row>
    <row r="489" spans="1:14" ht="12.75" hidden="1" customHeight="1" x14ac:dyDescent="0.2">
      <c r="A489" s="160" t="s">
        <v>19</v>
      </c>
      <c r="B489" s="36"/>
      <c r="C489" s="149"/>
      <c r="D489" s="36"/>
      <c r="E489" s="160"/>
      <c r="F489" s="32" t="s">
        <v>11</v>
      </c>
      <c r="G489" s="28">
        <f t="shared" si="73"/>
        <v>0</v>
      </c>
      <c r="H489" s="34"/>
      <c r="I489" s="34"/>
      <c r="J489" s="27"/>
      <c r="K489" s="155"/>
      <c r="L489" s="159"/>
      <c r="M489" s="159"/>
      <c r="N489" s="159"/>
    </row>
    <row r="490" spans="1:14" ht="12.75" hidden="1" customHeight="1" x14ac:dyDescent="0.2">
      <c r="A490" s="160"/>
      <c r="B490" s="36"/>
      <c r="C490" s="149"/>
      <c r="D490" s="36"/>
      <c r="E490" s="160"/>
      <c r="F490" s="31" t="s">
        <v>135</v>
      </c>
      <c r="G490" s="28">
        <f t="shared" si="73"/>
        <v>0</v>
      </c>
      <c r="H490" s="28">
        <f>SUM(H489:H489)</f>
        <v>0</v>
      </c>
      <c r="I490" s="28">
        <f>SUM(I489:I489)</f>
        <v>0</v>
      </c>
      <c r="J490" s="28">
        <f>SUM(J489:J489)</f>
        <v>0</v>
      </c>
      <c r="K490" s="155"/>
      <c r="L490" s="159"/>
      <c r="M490" s="159"/>
      <c r="N490" s="159"/>
    </row>
    <row r="491" spans="1:14" ht="12.75" hidden="1" customHeight="1" x14ac:dyDescent="0.2">
      <c r="A491" s="160" t="s">
        <v>56</v>
      </c>
      <c r="B491" s="36"/>
      <c r="C491" s="149"/>
      <c r="D491" s="36"/>
      <c r="E491" s="160"/>
      <c r="F491" s="158" t="s">
        <v>11</v>
      </c>
      <c r="G491" s="28">
        <f t="shared" si="73"/>
        <v>0</v>
      </c>
      <c r="H491" s="34"/>
      <c r="I491" s="34"/>
      <c r="J491" s="34"/>
      <c r="K491" s="155"/>
      <c r="L491" s="159"/>
      <c r="M491" s="159"/>
      <c r="N491" s="159"/>
    </row>
    <row r="492" spans="1:14" ht="12.75" hidden="1" customHeight="1" x14ac:dyDescent="0.2">
      <c r="A492" s="160"/>
      <c r="B492" s="36"/>
      <c r="C492" s="149"/>
      <c r="D492" s="36"/>
      <c r="E492" s="160"/>
      <c r="F492" s="158"/>
      <c r="G492" s="28">
        <f t="shared" si="73"/>
        <v>0</v>
      </c>
      <c r="H492" s="34"/>
      <c r="I492" s="34"/>
      <c r="J492" s="34"/>
      <c r="K492" s="155"/>
      <c r="L492" s="159"/>
      <c r="M492" s="159"/>
      <c r="N492" s="159"/>
    </row>
    <row r="493" spans="1:14" ht="12.75" hidden="1" customHeight="1" x14ac:dyDescent="0.2">
      <c r="A493" s="160"/>
      <c r="B493" s="36"/>
      <c r="C493" s="149"/>
      <c r="D493" s="36"/>
      <c r="E493" s="160"/>
      <c r="F493" s="31" t="s">
        <v>135</v>
      </c>
      <c r="G493" s="28">
        <f t="shared" si="73"/>
        <v>0</v>
      </c>
      <c r="H493" s="28">
        <f>SUM(H491+H492)</f>
        <v>0</v>
      </c>
      <c r="I493" s="28">
        <f t="shared" ref="I493:J493" si="111">SUM(I491+I492)</f>
        <v>0</v>
      </c>
      <c r="J493" s="28">
        <f t="shared" si="111"/>
        <v>0</v>
      </c>
      <c r="K493" s="155"/>
      <c r="L493" s="159"/>
      <c r="M493" s="159"/>
      <c r="N493" s="159"/>
    </row>
    <row r="494" spans="1:14" ht="12.75" hidden="1" customHeight="1" x14ac:dyDescent="0.2">
      <c r="A494" s="160" t="s">
        <v>57</v>
      </c>
      <c r="B494" s="36"/>
      <c r="C494" s="149"/>
      <c r="D494" s="36"/>
      <c r="E494" s="160"/>
      <c r="F494" s="32" t="s">
        <v>11</v>
      </c>
      <c r="G494" s="28">
        <f t="shared" si="73"/>
        <v>0</v>
      </c>
      <c r="H494" s="34"/>
      <c r="I494" s="34"/>
      <c r="J494" s="34"/>
      <c r="K494" s="155"/>
      <c r="L494" s="159"/>
      <c r="M494" s="159"/>
      <c r="N494" s="159"/>
    </row>
    <row r="495" spans="1:14" ht="12.75" hidden="1" customHeight="1" x14ac:dyDescent="0.2">
      <c r="A495" s="160"/>
      <c r="B495" s="36"/>
      <c r="C495" s="149"/>
      <c r="D495" s="36"/>
      <c r="E495" s="160"/>
      <c r="F495" s="32" t="s">
        <v>295</v>
      </c>
      <c r="G495" s="28">
        <f t="shared" si="73"/>
        <v>0</v>
      </c>
      <c r="H495" s="34"/>
      <c r="I495" s="34"/>
      <c r="J495" s="34"/>
      <c r="K495" s="155"/>
      <c r="L495" s="159"/>
      <c r="M495" s="159"/>
      <c r="N495" s="159"/>
    </row>
    <row r="496" spans="1:14" ht="12.75" hidden="1" customHeight="1" x14ac:dyDescent="0.2">
      <c r="A496" s="160"/>
      <c r="B496" s="36"/>
      <c r="C496" s="149"/>
      <c r="D496" s="36"/>
      <c r="E496" s="160"/>
      <c r="F496" s="32"/>
      <c r="G496" s="28">
        <f t="shared" si="73"/>
        <v>0</v>
      </c>
      <c r="H496" s="34"/>
      <c r="I496" s="34"/>
      <c r="J496" s="34"/>
      <c r="K496" s="155"/>
      <c r="L496" s="159"/>
      <c r="M496" s="159"/>
      <c r="N496" s="159"/>
    </row>
    <row r="497" spans="1:14" ht="12.75" hidden="1" customHeight="1" x14ac:dyDescent="0.2">
      <c r="A497" s="160"/>
      <c r="B497" s="36"/>
      <c r="C497" s="149"/>
      <c r="D497" s="36"/>
      <c r="E497" s="160"/>
      <c r="F497" s="32"/>
      <c r="G497" s="28">
        <f t="shared" si="73"/>
        <v>0</v>
      </c>
      <c r="H497" s="34"/>
      <c r="I497" s="34"/>
      <c r="J497" s="34"/>
      <c r="K497" s="155"/>
      <c r="L497" s="159"/>
      <c r="M497" s="159"/>
      <c r="N497" s="159"/>
    </row>
    <row r="498" spans="1:14" ht="12.75" hidden="1" customHeight="1" x14ac:dyDescent="0.2">
      <c r="A498" s="160"/>
      <c r="B498" s="36"/>
      <c r="C498" s="149"/>
      <c r="D498" s="36"/>
      <c r="E498" s="160"/>
      <c r="F498" s="32"/>
      <c r="G498" s="28">
        <f t="shared" si="73"/>
        <v>0</v>
      </c>
      <c r="H498" s="34"/>
      <c r="I498" s="34"/>
      <c r="J498" s="34"/>
      <c r="K498" s="155"/>
      <c r="L498" s="159"/>
      <c r="M498" s="159"/>
      <c r="N498" s="159"/>
    </row>
    <row r="499" spans="1:14" ht="12.75" hidden="1" customHeight="1" x14ac:dyDescent="0.2">
      <c r="A499" s="160"/>
      <c r="B499" s="36"/>
      <c r="C499" s="149"/>
      <c r="D499" s="36"/>
      <c r="E499" s="160"/>
      <c r="F499" s="31" t="s">
        <v>135</v>
      </c>
      <c r="G499" s="28">
        <f t="shared" si="73"/>
        <v>0</v>
      </c>
      <c r="H499" s="28">
        <f>SUM(H494:H498)</f>
        <v>0</v>
      </c>
      <c r="I499" s="28">
        <f t="shared" ref="I499:J499" si="112">SUM(I494:I498)</f>
        <v>0</v>
      </c>
      <c r="J499" s="28">
        <f t="shared" si="112"/>
        <v>0</v>
      </c>
      <c r="K499" s="155"/>
      <c r="L499" s="159"/>
      <c r="M499" s="159"/>
      <c r="N499" s="159"/>
    </row>
    <row r="500" spans="1:14" ht="12.75" hidden="1" customHeight="1" x14ac:dyDescent="0.2">
      <c r="A500" s="160" t="s">
        <v>58</v>
      </c>
      <c r="B500" s="36"/>
      <c r="C500" s="149"/>
      <c r="D500" s="36"/>
      <c r="E500" s="160"/>
      <c r="F500" s="32" t="s">
        <v>11</v>
      </c>
      <c r="G500" s="28">
        <f t="shared" si="73"/>
        <v>0</v>
      </c>
      <c r="H500" s="34"/>
      <c r="I500" s="34"/>
      <c r="J500" s="34"/>
      <c r="K500" s="155"/>
      <c r="L500" s="159"/>
      <c r="M500" s="159"/>
      <c r="N500" s="159"/>
    </row>
    <row r="501" spans="1:14" ht="12.75" hidden="1" customHeight="1" x14ac:dyDescent="0.2">
      <c r="A501" s="160"/>
      <c r="B501" s="36"/>
      <c r="C501" s="149"/>
      <c r="D501" s="36"/>
      <c r="E501" s="160"/>
      <c r="F501" s="32"/>
      <c r="G501" s="28">
        <f t="shared" si="73"/>
        <v>0</v>
      </c>
      <c r="H501" s="34"/>
      <c r="I501" s="34"/>
      <c r="J501" s="34"/>
      <c r="K501" s="155"/>
      <c r="L501" s="159"/>
      <c r="M501" s="159"/>
      <c r="N501" s="159"/>
    </row>
    <row r="502" spans="1:14" ht="12.75" hidden="1" customHeight="1" x14ac:dyDescent="0.2">
      <c r="A502" s="160"/>
      <c r="B502" s="36"/>
      <c r="C502" s="149"/>
      <c r="D502" s="36"/>
      <c r="E502" s="160"/>
      <c r="F502" s="32"/>
      <c r="G502" s="28">
        <f t="shared" si="73"/>
        <v>0</v>
      </c>
      <c r="H502" s="34"/>
      <c r="I502" s="34"/>
      <c r="J502" s="34"/>
      <c r="K502" s="155"/>
      <c r="L502" s="159"/>
      <c r="M502" s="159"/>
      <c r="N502" s="159"/>
    </row>
    <row r="503" spans="1:14" ht="12.75" hidden="1" customHeight="1" x14ac:dyDescent="0.2">
      <c r="A503" s="160"/>
      <c r="B503" s="36"/>
      <c r="C503" s="149"/>
      <c r="D503" s="36"/>
      <c r="E503" s="160"/>
      <c r="F503" s="31" t="s">
        <v>135</v>
      </c>
      <c r="G503" s="28">
        <f t="shared" si="73"/>
        <v>0</v>
      </c>
      <c r="H503" s="28">
        <f>SUM(H500:H502)</f>
        <v>0</v>
      </c>
      <c r="I503" s="28">
        <f t="shared" ref="I503:J503" si="113">SUM(I500:I502)</f>
        <v>0</v>
      </c>
      <c r="J503" s="28">
        <f t="shared" si="113"/>
        <v>0</v>
      </c>
      <c r="K503" s="155"/>
      <c r="L503" s="159"/>
      <c r="M503" s="159"/>
      <c r="N503" s="159"/>
    </row>
    <row r="504" spans="1:14" ht="12.75" hidden="1" customHeight="1" x14ac:dyDescent="0.2">
      <c r="A504" s="160" t="s">
        <v>59</v>
      </c>
      <c r="B504" s="36"/>
      <c r="C504" s="149"/>
      <c r="D504" s="36"/>
      <c r="E504" s="160"/>
      <c r="F504" s="32"/>
      <c r="G504" s="28">
        <f t="shared" si="73"/>
        <v>0</v>
      </c>
      <c r="H504" s="34"/>
      <c r="I504" s="34"/>
      <c r="J504" s="34"/>
      <c r="K504" s="155"/>
      <c r="L504" s="159"/>
      <c r="M504" s="159"/>
      <c r="N504" s="159"/>
    </row>
    <row r="505" spans="1:14" ht="12.75" hidden="1" customHeight="1" x14ac:dyDescent="0.2">
      <c r="A505" s="160"/>
      <c r="B505" s="36"/>
      <c r="C505" s="149"/>
      <c r="D505" s="36"/>
      <c r="E505" s="160"/>
      <c r="F505" s="32"/>
      <c r="G505" s="28">
        <f t="shared" si="73"/>
        <v>0</v>
      </c>
      <c r="H505" s="34"/>
      <c r="I505" s="34"/>
      <c r="J505" s="34"/>
      <c r="K505" s="155"/>
      <c r="L505" s="159"/>
      <c r="M505" s="159"/>
      <c r="N505" s="159"/>
    </row>
    <row r="506" spans="1:14" ht="10.5" hidden="1" customHeight="1" x14ac:dyDescent="0.2">
      <c r="A506" s="160"/>
      <c r="B506" s="36"/>
      <c r="C506" s="149"/>
      <c r="D506" s="36"/>
      <c r="E506" s="160"/>
      <c r="F506" s="31" t="s">
        <v>135</v>
      </c>
      <c r="G506" s="28">
        <f t="shared" si="73"/>
        <v>0</v>
      </c>
      <c r="H506" s="28">
        <f>SUM(H504:H505)</f>
        <v>0</v>
      </c>
      <c r="I506" s="28">
        <f t="shared" ref="I506:J506" si="114">SUM(I504:I505)</f>
        <v>0</v>
      </c>
      <c r="J506" s="28">
        <f t="shared" si="114"/>
        <v>0</v>
      </c>
      <c r="K506" s="155"/>
      <c r="L506" s="159"/>
      <c r="M506" s="159"/>
      <c r="N506" s="159"/>
    </row>
    <row r="507" spans="1:14" ht="12.75" hidden="1" customHeight="1" x14ac:dyDescent="0.2">
      <c r="A507" s="160" t="s">
        <v>19</v>
      </c>
      <c r="B507" s="160" t="s">
        <v>463</v>
      </c>
      <c r="C507" s="149"/>
      <c r="D507" s="160" t="s">
        <v>455</v>
      </c>
      <c r="E507" s="160" t="s">
        <v>456</v>
      </c>
      <c r="F507" s="32"/>
      <c r="G507" s="28">
        <f t="shared" si="73"/>
        <v>0</v>
      </c>
      <c r="H507" s="34"/>
      <c r="I507" s="34"/>
      <c r="J507" s="34"/>
      <c r="K507" s="155"/>
      <c r="L507" s="159" t="s">
        <v>457</v>
      </c>
      <c r="M507" s="159"/>
      <c r="N507" s="159"/>
    </row>
    <row r="508" spans="1:14" ht="12.75" hidden="1" customHeight="1" x14ac:dyDescent="0.2">
      <c r="A508" s="160"/>
      <c r="B508" s="160"/>
      <c r="C508" s="149"/>
      <c r="D508" s="160"/>
      <c r="E508" s="160"/>
      <c r="F508" s="32" t="s">
        <v>11</v>
      </c>
      <c r="G508" s="28">
        <f t="shared" si="73"/>
        <v>0</v>
      </c>
      <c r="H508" s="34"/>
      <c r="I508" s="34"/>
      <c r="J508" s="34"/>
      <c r="K508" s="155"/>
      <c r="L508" s="159"/>
      <c r="M508" s="159"/>
      <c r="N508" s="159"/>
    </row>
    <row r="509" spans="1:14" ht="12.75" hidden="1" customHeight="1" x14ac:dyDescent="0.2">
      <c r="A509" s="160"/>
      <c r="B509" s="160"/>
      <c r="C509" s="149"/>
      <c r="D509" s="160"/>
      <c r="E509" s="160"/>
      <c r="F509" s="32"/>
      <c r="G509" s="28">
        <f t="shared" si="73"/>
        <v>0</v>
      </c>
      <c r="H509" s="34"/>
      <c r="I509" s="34"/>
      <c r="J509" s="34"/>
      <c r="K509" s="155"/>
      <c r="L509" s="159"/>
      <c r="M509" s="159"/>
      <c r="N509" s="159"/>
    </row>
    <row r="510" spans="1:14" ht="12.75" hidden="1" customHeight="1" x14ac:dyDescent="0.2">
      <c r="A510" s="160"/>
      <c r="B510" s="160"/>
      <c r="C510" s="149"/>
      <c r="D510" s="160"/>
      <c r="E510" s="160"/>
      <c r="F510" s="31" t="s">
        <v>135</v>
      </c>
      <c r="G510" s="28">
        <f t="shared" si="73"/>
        <v>0</v>
      </c>
      <c r="H510" s="28">
        <f>SUM(H507:H509)</f>
        <v>0</v>
      </c>
      <c r="I510" s="28">
        <f>SUM(I507:I509)</f>
        <v>0</v>
      </c>
      <c r="J510" s="28">
        <f>SUM(J507:J509)</f>
        <v>0</v>
      </c>
      <c r="K510" s="155"/>
      <c r="L510" s="159"/>
      <c r="M510" s="159"/>
      <c r="N510" s="159"/>
    </row>
    <row r="511" spans="1:14" ht="12.75" hidden="1" customHeight="1" x14ac:dyDescent="0.2">
      <c r="A511" s="160" t="s">
        <v>56</v>
      </c>
      <c r="B511" s="160" t="s">
        <v>459</v>
      </c>
      <c r="C511" s="149"/>
      <c r="D511" s="160" t="s">
        <v>460</v>
      </c>
      <c r="E511" s="160" t="s">
        <v>180</v>
      </c>
      <c r="F511" s="79" t="s">
        <v>11</v>
      </c>
      <c r="G511" s="28">
        <f t="shared" si="73"/>
        <v>0</v>
      </c>
      <c r="H511" s="34"/>
      <c r="I511" s="34"/>
      <c r="J511" s="33"/>
      <c r="K511" s="155"/>
      <c r="L511" s="159" t="s">
        <v>458</v>
      </c>
      <c r="M511" s="159"/>
      <c r="N511" s="159"/>
    </row>
    <row r="512" spans="1:14" ht="12.75" hidden="1" customHeight="1" x14ac:dyDescent="0.2">
      <c r="A512" s="160"/>
      <c r="B512" s="160"/>
      <c r="C512" s="149"/>
      <c r="D512" s="160"/>
      <c r="E512" s="160"/>
      <c r="F512" s="32"/>
      <c r="G512" s="28">
        <f t="shared" si="73"/>
        <v>0</v>
      </c>
      <c r="H512" s="34"/>
      <c r="I512" s="34"/>
      <c r="J512" s="33"/>
      <c r="K512" s="155"/>
      <c r="L512" s="159"/>
      <c r="M512" s="159"/>
      <c r="N512" s="159"/>
    </row>
    <row r="513" spans="1:14" ht="12.75" hidden="1" customHeight="1" x14ac:dyDescent="0.2">
      <c r="A513" s="160"/>
      <c r="B513" s="160"/>
      <c r="C513" s="149"/>
      <c r="D513" s="160"/>
      <c r="E513" s="160"/>
      <c r="F513" s="31" t="s">
        <v>135</v>
      </c>
      <c r="G513" s="28">
        <f t="shared" si="73"/>
        <v>0</v>
      </c>
      <c r="H513" s="28">
        <f>SUM(H511+H512)</f>
        <v>0</v>
      </c>
      <c r="I513" s="28">
        <f t="shared" ref="I513:J513" si="115">SUM(I511+I512)</f>
        <v>0</v>
      </c>
      <c r="J513" s="28">
        <f t="shared" si="115"/>
        <v>0</v>
      </c>
      <c r="K513" s="155"/>
      <c r="L513" s="159"/>
      <c r="M513" s="159"/>
      <c r="N513" s="159"/>
    </row>
    <row r="514" spans="1:14" ht="12.75" hidden="1" customHeight="1" x14ac:dyDescent="0.2">
      <c r="A514" s="160" t="s">
        <v>57</v>
      </c>
      <c r="B514" s="160" t="s">
        <v>461</v>
      </c>
      <c r="C514" s="149"/>
      <c r="D514" s="160" t="s">
        <v>462</v>
      </c>
      <c r="E514" s="160" t="s">
        <v>180</v>
      </c>
      <c r="F514" s="79" t="s">
        <v>11</v>
      </c>
      <c r="G514" s="28">
        <f t="shared" si="73"/>
        <v>0</v>
      </c>
      <c r="H514" s="34"/>
      <c r="I514" s="34"/>
      <c r="J514" s="33"/>
      <c r="K514" s="155"/>
      <c r="L514" s="159" t="s">
        <v>467</v>
      </c>
      <c r="M514" s="159"/>
      <c r="N514" s="159"/>
    </row>
    <row r="515" spans="1:14" ht="12.75" hidden="1" customHeight="1" x14ac:dyDescent="0.2">
      <c r="A515" s="160"/>
      <c r="B515" s="160"/>
      <c r="C515" s="149"/>
      <c r="D515" s="160"/>
      <c r="E515" s="160"/>
      <c r="F515" s="32"/>
      <c r="G515" s="28">
        <f t="shared" si="73"/>
        <v>0</v>
      </c>
      <c r="H515" s="34"/>
      <c r="I515" s="34"/>
      <c r="J515" s="33"/>
      <c r="K515" s="155"/>
      <c r="L515" s="159"/>
      <c r="M515" s="159"/>
      <c r="N515" s="159"/>
    </row>
    <row r="516" spans="1:14" ht="12.75" hidden="1" customHeight="1" x14ac:dyDescent="0.2">
      <c r="A516" s="160"/>
      <c r="B516" s="160"/>
      <c r="C516" s="149"/>
      <c r="D516" s="160"/>
      <c r="E516" s="160"/>
      <c r="F516" s="32"/>
      <c r="G516" s="28">
        <f t="shared" si="73"/>
        <v>0</v>
      </c>
      <c r="H516" s="34"/>
      <c r="I516" s="34"/>
      <c r="J516" s="33"/>
      <c r="K516" s="155"/>
      <c r="L516" s="159"/>
      <c r="M516" s="159"/>
      <c r="N516" s="159"/>
    </row>
    <row r="517" spans="1:14" ht="12.75" hidden="1" customHeight="1" x14ac:dyDescent="0.2">
      <c r="A517" s="160"/>
      <c r="B517" s="160"/>
      <c r="C517" s="149"/>
      <c r="D517" s="160"/>
      <c r="E517" s="160"/>
      <c r="F517" s="31" t="s">
        <v>135</v>
      </c>
      <c r="G517" s="28">
        <f t="shared" si="73"/>
        <v>0</v>
      </c>
      <c r="H517" s="28">
        <f>SUM(H514:H516)</f>
        <v>0</v>
      </c>
      <c r="I517" s="28">
        <f t="shared" ref="I517:J517" si="116">SUM(I514:I516)</f>
        <v>0</v>
      </c>
      <c r="J517" s="28">
        <f t="shared" si="116"/>
        <v>0</v>
      </c>
      <c r="K517" s="155"/>
      <c r="L517" s="159"/>
      <c r="M517" s="159"/>
      <c r="N517" s="159"/>
    </row>
    <row r="518" spans="1:14" ht="12.75" hidden="1" customHeight="1" x14ac:dyDescent="0.2">
      <c r="A518" s="160" t="s">
        <v>57</v>
      </c>
      <c r="B518" s="160" t="s">
        <v>381</v>
      </c>
      <c r="C518" s="149"/>
      <c r="D518" s="160" t="s">
        <v>240</v>
      </c>
      <c r="E518" s="160" t="s">
        <v>244</v>
      </c>
      <c r="F518" s="32" t="s">
        <v>24</v>
      </c>
      <c r="G518" s="28">
        <f t="shared" si="73"/>
        <v>0</v>
      </c>
      <c r="H518" s="34"/>
      <c r="I518" s="34"/>
      <c r="J518" s="33"/>
      <c r="K518" s="155"/>
      <c r="L518" s="159" t="s">
        <v>382</v>
      </c>
      <c r="M518" s="159"/>
      <c r="N518" s="159"/>
    </row>
    <row r="519" spans="1:14" ht="12.75" hidden="1" customHeight="1" x14ac:dyDescent="0.2">
      <c r="A519" s="160"/>
      <c r="B519" s="160"/>
      <c r="C519" s="149"/>
      <c r="D519" s="160"/>
      <c r="E519" s="160"/>
      <c r="F519" s="32" t="s">
        <v>9</v>
      </c>
      <c r="G519" s="28">
        <f t="shared" si="73"/>
        <v>0</v>
      </c>
      <c r="H519" s="34"/>
      <c r="I519" s="34"/>
      <c r="J519" s="33"/>
      <c r="K519" s="155"/>
      <c r="L519" s="159"/>
      <c r="M519" s="159"/>
      <c r="N519" s="159"/>
    </row>
    <row r="520" spans="1:14" ht="12.75" hidden="1" customHeight="1" x14ac:dyDescent="0.2">
      <c r="A520" s="160"/>
      <c r="B520" s="160"/>
      <c r="C520" s="149"/>
      <c r="D520" s="160"/>
      <c r="E520" s="160"/>
      <c r="F520" s="32" t="s">
        <v>85</v>
      </c>
      <c r="G520" s="28">
        <f t="shared" si="73"/>
        <v>0</v>
      </c>
      <c r="H520" s="34"/>
      <c r="I520" s="34"/>
      <c r="J520" s="33"/>
      <c r="K520" s="155"/>
      <c r="L520" s="159"/>
      <c r="M520" s="159"/>
      <c r="N520" s="159"/>
    </row>
    <row r="521" spans="1:14" ht="12.75" hidden="1" customHeight="1" x14ac:dyDescent="0.2">
      <c r="A521" s="160"/>
      <c r="B521" s="160"/>
      <c r="C521" s="149"/>
      <c r="D521" s="160"/>
      <c r="E521" s="160"/>
      <c r="F521" s="31" t="s">
        <v>135</v>
      </c>
      <c r="G521" s="28">
        <f t="shared" si="73"/>
        <v>0</v>
      </c>
      <c r="H521" s="28">
        <f>SUM(H518:H520)</f>
        <v>0</v>
      </c>
      <c r="I521" s="28">
        <f t="shared" ref="I521:J521" si="117">SUM(I518:I520)</f>
        <v>0</v>
      </c>
      <c r="J521" s="28">
        <f t="shared" si="117"/>
        <v>0</v>
      </c>
      <c r="K521" s="155"/>
      <c r="L521" s="159"/>
      <c r="M521" s="159"/>
      <c r="N521" s="159"/>
    </row>
    <row r="522" spans="1:14" ht="12.75" hidden="1" customHeight="1" x14ac:dyDescent="0.2">
      <c r="A522" s="160" t="s">
        <v>58</v>
      </c>
      <c r="B522" s="160" t="s">
        <v>461</v>
      </c>
      <c r="C522" s="149"/>
      <c r="D522" s="160" t="s">
        <v>462</v>
      </c>
      <c r="E522" s="160" t="s">
        <v>464</v>
      </c>
      <c r="F522" s="79" t="s">
        <v>11</v>
      </c>
      <c r="G522" s="28">
        <f t="shared" si="73"/>
        <v>0</v>
      </c>
      <c r="H522" s="34"/>
      <c r="I522" s="34"/>
      <c r="J522" s="33"/>
      <c r="K522" s="155"/>
      <c r="L522" s="159" t="s">
        <v>478</v>
      </c>
      <c r="M522" s="159"/>
      <c r="N522" s="159"/>
    </row>
    <row r="523" spans="1:14" ht="12.75" hidden="1" customHeight="1" x14ac:dyDescent="0.2">
      <c r="A523" s="160"/>
      <c r="B523" s="160"/>
      <c r="C523" s="149"/>
      <c r="D523" s="160"/>
      <c r="E523" s="160"/>
      <c r="F523" s="32"/>
      <c r="G523" s="28">
        <f t="shared" si="73"/>
        <v>0</v>
      </c>
      <c r="H523" s="34"/>
      <c r="I523" s="34"/>
      <c r="J523" s="33"/>
      <c r="K523" s="155"/>
      <c r="L523" s="159"/>
      <c r="M523" s="159"/>
      <c r="N523" s="159"/>
    </row>
    <row r="524" spans="1:14" ht="12.75" hidden="1" customHeight="1" x14ac:dyDescent="0.2">
      <c r="A524" s="160"/>
      <c r="B524" s="160"/>
      <c r="C524" s="149"/>
      <c r="D524" s="160"/>
      <c r="E524" s="160"/>
      <c r="F524" s="32"/>
      <c r="G524" s="28">
        <f t="shared" si="73"/>
        <v>0</v>
      </c>
      <c r="H524" s="34"/>
      <c r="I524" s="34"/>
      <c r="J524" s="33"/>
      <c r="K524" s="155"/>
      <c r="L524" s="159"/>
      <c r="M524" s="159"/>
      <c r="N524" s="159"/>
    </row>
    <row r="525" spans="1:14" ht="25.5" hidden="1" customHeight="1" x14ac:dyDescent="0.2">
      <c r="A525" s="160"/>
      <c r="B525" s="160"/>
      <c r="C525" s="149"/>
      <c r="D525" s="160"/>
      <c r="E525" s="160"/>
      <c r="F525" s="31" t="s">
        <v>135</v>
      </c>
      <c r="G525" s="28">
        <f t="shared" si="73"/>
        <v>0</v>
      </c>
      <c r="H525" s="28">
        <f>SUM(H522:H524)</f>
        <v>0</v>
      </c>
      <c r="I525" s="28">
        <f t="shared" ref="I525:J525" si="118">SUM(I522:I524)</f>
        <v>0</v>
      </c>
      <c r="J525" s="28">
        <f t="shared" si="118"/>
        <v>0</v>
      </c>
      <c r="K525" s="155"/>
      <c r="L525" s="159"/>
      <c r="M525" s="159"/>
      <c r="N525" s="159"/>
    </row>
    <row r="526" spans="1:14" ht="12.75" hidden="1" customHeight="1" x14ac:dyDescent="0.2">
      <c r="A526" s="160" t="s">
        <v>59</v>
      </c>
      <c r="B526" s="160" t="s">
        <v>466</v>
      </c>
      <c r="C526" s="149"/>
      <c r="D526" s="160" t="s">
        <v>465</v>
      </c>
      <c r="E526" s="160" t="s">
        <v>31</v>
      </c>
      <c r="F526" s="79" t="s">
        <v>98</v>
      </c>
      <c r="G526" s="28">
        <f t="shared" si="73"/>
        <v>0</v>
      </c>
      <c r="H526" s="34"/>
      <c r="I526" s="34"/>
      <c r="J526" s="34"/>
      <c r="K526" s="155"/>
      <c r="L526" s="159" t="s">
        <v>386</v>
      </c>
      <c r="M526" s="159"/>
      <c r="N526" s="159"/>
    </row>
    <row r="527" spans="1:14" ht="12.75" hidden="1" customHeight="1" x14ac:dyDescent="0.2">
      <c r="A527" s="160"/>
      <c r="B527" s="160"/>
      <c r="C527" s="149"/>
      <c r="D527" s="160"/>
      <c r="E527" s="160"/>
      <c r="F527" s="32" t="s">
        <v>9</v>
      </c>
      <c r="G527" s="28">
        <f t="shared" si="73"/>
        <v>0</v>
      </c>
      <c r="H527" s="34"/>
      <c r="I527" s="34"/>
      <c r="J527" s="34"/>
      <c r="K527" s="155"/>
      <c r="L527" s="159"/>
      <c r="M527" s="159"/>
      <c r="N527" s="159"/>
    </row>
    <row r="528" spans="1:14" ht="12.75" hidden="1" customHeight="1" x14ac:dyDescent="0.2">
      <c r="A528" s="160"/>
      <c r="B528" s="160"/>
      <c r="C528" s="149"/>
      <c r="D528" s="160"/>
      <c r="E528" s="160"/>
      <c r="F528" s="31" t="s">
        <v>135</v>
      </c>
      <c r="G528" s="28">
        <f t="shared" si="73"/>
        <v>0</v>
      </c>
      <c r="H528" s="28">
        <f>SUM(H526:H527)</f>
        <v>0</v>
      </c>
      <c r="I528" s="28">
        <f t="shared" ref="I528:J528" si="119">SUM(I526:I527)</f>
        <v>0</v>
      </c>
      <c r="J528" s="28">
        <f t="shared" si="119"/>
        <v>0</v>
      </c>
      <c r="K528" s="155"/>
      <c r="L528" s="159"/>
      <c r="M528" s="159"/>
      <c r="N528" s="159"/>
    </row>
    <row r="529" spans="1:14" ht="12.75" hidden="1" customHeight="1" x14ac:dyDescent="0.2">
      <c r="A529" s="160" t="s">
        <v>59</v>
      </c>
      <c r="B529" s="160" t="s">
        <v>438</v>
      </c>
      <c r="C529" s="149"/>
      <c r="D529" s="160" t="s">
        <v>473</v>
      </c>
      <c r="E529" s="160" t="s">
        <v>474</v>
      </c>
      <c r="F529" s="35" t="s">
        <v>11</v>
      </c>
      <c r="G529" s="28">
        <f t="shared" si="73"/>
        <v>0</v>
      </c>
      <c r="H529" s="34"/>
      <c r="I529" s="33"/>
      <c r="J529" s="33"/>
      <c r="K529" s="155"/>
      <c r="L529" s="159" t="s">
        <v>475</v>
      </c>
      <c r="M529" s="159"/>
      <c r="N529" s="159"/>
    </row>
    <row r="530" spans="1:14" ht="21.75" hidden="1" customHeight="1" x14ac:dyDescent="0.2">
      <c r="A530" s="160"/>
      <c r="B530" s="160"/>
      <c r="C530" s="149"/>
      <c r="D530" s="160"/>
      <c r="E530" s="160"/>
      <c r="F530" s="31" t="s">
        <v>135</v>
      </c>
      <c r="G530" s="28">
        <f t="shared" si="73"/>
        <v>0</v>
      </c>
      <c r="H530" s="28">
        <f>SUM(H529)</f>
        <v>0</v>
      </c>
      <c r="I530" s="28">
        <f t="shared" ref="I530:J530" si="120">SUM(I529)</f>
        <v>0</v>
      </c>
      <c r="J530" s="28">
        <f t="shared" si="120"/>
        <v>0</v>
      </c>
      <c r="K530" s="155"/>
      <c r="L530" s="159"/>
      <c r="M530" s="159"/>
      <c r="N530" s="159"/>
    </row>
    <row r="531" spans="1:14" ht="12.75" hidden="1" customHeight="1" x14ac:dyDescent="0.2">
      <c r="A531" s="160" t="s">
        <v>6</v>
      </c>
      <c r="B531" s="160" t="s">
        <v>481</v>
      </c>
      <c r="C531" s="149"/>
      <c r="D531" s="160" t="s">
        <v>490</v>
      </c>
      <c r="E531" s="84" t="s">
        <v>31</v>
      </c>
      <c r="F531" s="94" t="s">
        <v>295</v>
      </c>
      <c r="G531" s="28">
        <f t="shared" si="73"/>
        <v>0</v>
      </c>
      <c r="H531" s="34"/>
      <c r="I531" s="34"/>
      <c r="J531" s="95"/>
      <c r="K531" s="155"/>
      <c r="L531" s="159" t="s">
        <v>495</v>
      </c>
      <c r="M531" s="159"/>
      <c r="N531" s="159"/>
    </row>
    <row r="532" spans="1:14" ht="12.75" hidden="1" customHeight="1" x14ac:dyDescent="0.2">
      <c r="A532" s="160"/>
      <c r="B532" s="160"/>
      <c r="C532" s="149"/>
      <c r="D532" s="160"/>
      <c r="E532" s="86"/>
      <c r="F532" s="32"/>
      <c r="G532" s="28">
        <f t="shared" si="73"/>
        <v>0</v>
      </c>
      <c r="H532" s="34"/>
      <c r="I532" s="34"/>
      <c r="J532" s="33"/>
      <c r="K532" s="155"/>
      <c r="L532" s="159"/>
      <c r="M532" s="159"/>
      <c r="N532" s="159"/>
    </row>
    <row r="533" spans="1:14" ht="18.75" hidden="1" customHeight="1" x14ac:dyDescent="0.2">
      <c r="A533" s="160"/>
      <c r="B533" s="160"/>
      <c r="C533" s="149"/>
      <c r="D533" s="160"/>
      <c r="E533" s="86"/>
      <c r="F533" s="31" t="s">
        <v>135</v>
      </c>
      <c r="G533" s="28">
        <f t="shared" si="73"/>
        <v>0</v>
      </c>
      <c r="H533" s="28">
        <f>SUM(H531:H532)</f>
        <v>0</v>
      </c>
      <c r="I533" s="28">
        <f t="shared" ref="I533:J533" si="121">SUM(I531:I532)</f>
        <v>0</v>
      </c>
      <c r="J533" s="28">
        <f t="shared" si="121"/>
        <v>0</v>
      </c>
      <c r="K533" s="155"/>
      <c r="L533" s="159"/>
      <c r="M533" s="159"/>
      <c r="N533" s="159"/>
    </row>
    <row r="534" spans="1:14" ht="12.75" hidden="1" customHeight="1" x14ac:dyDescent="0.2">
      <c r="A534" s="160" t="s">
        <v>57</v>
      </c>
      <c r="B534" s="160" t="s">
        <v>380</v>
      </c>
      <c r="C534" s="149"/>
      <c r="D534" s="160" t="s">
        <v>97</v>
      </c>
      <c r="E534" s="86"/>
      <c r="F534" s="32" t="s">
        <v>24</v>
      </c>
      <c r="G534" s="28">
        <f t="shared" si="73"/>
        <v>0</v>
      </c>
      <c r="H534" s="34"/>
      <c r="I534" s="34"/>
      <c r="J534" s="34"/>
      <c r="K534" s="155"/>
      <c r="L534" s="162" t="s">
        <v>419</v>
      </c>
      <c r="M534" s="162"/>
      <c r="N534" s="162"/>
    </row>
    <row r="535" spans="1:14" ht="12.75" hidden="1" customHeight="1" x14ac:dyDescent="0.2">
      <c r="A535" s="160"/>
      <c r="B535" s="160"/>
      <c r="C535" s="149"/>
      <c r="D535" s="160"/>
      <c r="E535" s="86"/>
      <c r="F535" s="32" t="s">
        <v>98</v>
      </c>
      <c r="G535" s="28">
        <f t="shared" si="73"/>
        <v>0</v>
      </c>
      <c r="H535" s="34"/>
      <c r="I535" s="34"/>
      <c r="J535" s="34"/>
      <c r="K535" s="155"/>
      <c r="L535" s="162"/>
      <c r="M535" s="162"/>
      <c r="N535" s="162"/>
    </row>
    <row r="536" spans="1:14" ht="18.75" hidden="1" customHeight="1" x14ac:dyDescent="0.2">
      <c r="A536" s="160"/>
      <c r="B536" s="160"/>
      <c r="C536" s="149"/>
      <c r="D536" s="160"/>
      <c r="E536" s="86"/>
      <c r="F536" s="31" t="s">
        <v>135</v>
      </c>
      <c r="G536" s="28">
        <f t="shared" si="73"/>
        <v>0</v>
      </c>
      <c r="H536" s="28">
        <f>SUM(H534:H535)</f>
        <v>0</v>
      </c>
      <c r="I536" s="28">
        <f t="shared" ref="I536:J536" si="122">SUM(I534:I535)</f>
        <v>0</v>
      </c>
      <c r="J536" s="28">
        <f t="shared" si="122"/>
        <v>0</v>
      </c>
      <c r="K536" s="155"/>
      <c r="L536" s="162"/>
      <c r="M536" s="162"/>
      <c r="N536" s="162"/>
    </row>
    <row r="537" spans="1:14" ht="12.75" hidden="1" customHeight="1" x14ac:dyDescent="0.2">
      <c r="A537" s="160" t="s">
        <v>248</v>
      </c>
      <c r="B537" s="160" t="s">
        <v>373</v>
      </c>
      <c r="C537" s="149"/>
      <c r="D537" s="160" t="s">
        <v>276</v>
      </c>
      <c r="E537" s="86"/>
      <c r="F537" s="32" t="s">
        <v>24</v>
      </c>
      <c r="G537" s="28">
        <f t="shared" si="73"/>
        <v>0</v>
      </c>
      <c r="H537" s="34"/>
      <c r="I537" s="34"/>
      <c r="J537" s="34"/>
      <c r="K537" s="155"/>
      <c r="L537" s="162" t="s">
        <v>275</v>
      </c>
      <c r="M537" s="162"/>
      <c r="N537" s="162"/>
    </row>
    <row r="538" spans="1:14" ht="12.75" hidden="1" customHeight="1" x14ac:dyDescent="0.2">
      <c r="A538" s="160"/>
      <c r="B538" s="160"/>
      <c r="C538" s="149"/>
      <c r="D538" s="160"/>
      <c r="E538" s="86"/>
      <c r="F538" s="32" t="s">
        <v>9</v>
      </c>
      <c r="G538" s="28">
        <f t="shared" si="73"/>
        <v>0</v>
      </c>
      <c r="H538" s="34"/>
      <c r="I538" s="34"/>
      <c r="J538" s="34"/>
      <c r="K538" s="155"/>
      <c r="L538" s="162"/>
      <c r="M538" s="162"/>
      <c r="N538" s="162"/>
    </row>
    <row r="539" spans="1:14" ht="19.5" hidden="1" customHeight="1" x14ac:dyDescent="0.2">
      <c r="A539" s="160"/>
      <c r="B539" s="160"/>
      <c r="C539" s="149"/>
      <c r="D539" s="160"/>
      <c r="E539" s="86"/>
      <c r="F539" s="31" t="s">
        <v>135</v>
      </c>
      <c r="G539" s="28">
        <f t="shared" si="73"/>
        <v>0</v>
      </c>
      <c r="H539" s="28">
        <f>SUM(H537:H538)</f>
        <v>0</v>
      </c>
      <c r="I539" s="28">
        <f t="shared" ref="I539:J539" si="123">SUM(I537:I538)</f>
        <v>0</v>
      </c>
      <c r="J539" s="28">
        <f t="shared" si="123"/>
        <v>0</v>
      </c>
      <c r="K539" s="155"/>
      <c r="L539" s="162"/>
      <c r="M539" s="162"/>
      <c r="N539" s="162"/>
    </row>
    <row r="540" spans="1:14" ht="12.75" hidden="1" customHeight="1" x14ac:dyDescent="0.2">
      <c r="A540" s="160" t="s">
        <v>249</v>
      </c>
      <c r="B540" s="160" t="s">
        <v>374</v>
      </c>
      <c r="C540" s="149"/>
      <c r="D540" s="160" t="s">
        <v>206</v>
      </c>
      <c r="E540" s="86"/>
      <c r="F540" s="32" t="s">
        <v>24</v>
      </c>
      <c r="G540" s="28">
        <f t="shared" si="73"/>
        <v>0</v>
      </c>
      <c r="H540" s="34"/>
      <c r="I540" s="34"/>
      <c r="J540" s="33"/>
      <c r="K540" s="155"/>
      <c r="L540" s="162" t="s">
        <v>205</v>
      </c>
      <c r="M540" s="162"/>
      <c r="N540" s="162"/>
    </row>
    <row r="541" spans="1:14" ht="12.75" hidden="1" customHeight="1" x14ac:dyDescent="0.2">
      <c r="A541" s="160"/>
      <c r="B541" s="160"/>
      <c r="C541" s="149"/>
      <c r="D541" s="160"/>
      <c r="E541" s="86"/>
      <c r="F541" s="32" t="s">
        <v>9</v>
      </c>
      <c r="G541" s="28">
        <f t="shared" si="73"/>
        <v>0</v>
      </c>
      <c r="H541" s="34"/>
      <c r="I541" s="34"/>
      <c r="J541" s="33"/>
      <c r="K541" s="155"/>
      <c r="L541" s="162"/>
      <c r="M541" s="162"/>
      <c r="N541" s="162"/>
    </row>
    <row r="542" spans="1:14" ht="12.75" hidden="1" customHeight="1" x14ac:dyDescent="0.2">
      <c r="A542" s="160"/>
      <c r="B542" s="160"/>
      <c r="C542" s="149"/>
      <c r="D542" s="160"/>
      <c r="E542" s="86"/>
      <c r="F542" s="35" t="s">
        <v>20</v>
      </c>
      <c r="G542" s="28">
        <f t="shared" si="73"/>
        <v>0</v>
      </c>
      <c r="H542" s="34"/>
      <c r="I542" s="34"/>
      <c r="J542" s="33"/>
      <c r="K542" s="155"/>
      <c r="L542" s="162"/>
      <c r="M542" s="162"/>
      <c r="N542" s="162"/>
    </row>
    <row r="543" spans="1:14" ht="12.75" hidden="1" customHeight="1" x14ac:dyDescent="0.2">
      <c r="A543" s="160"/>
      <c r="B543" s="160"/>
      <c r="C543" s="149"/>
      <c r="D543" s="160"/>
      <c r="E543" s="86"/>
      <c r="F543" s="31" t="s">
        <v>135</v>
      </c>
      <c r="G543" s="28">
        <f t="shared" si="73"/>
        <v>0</v>
      </c>
      <c r="H543" s="28">
        <f>SUM(H540:H542)</f>
        <v>0</v>
      </c>
      <c r="I543" s="28">
        <f t="shared" ref="I543:J543" si="124">SUM(I540:I542)</f>
        <v>0</v>
      </c>
      <c r="J543" s="28">
        <f t="shared" si="124"/>
        <v>0</v>
      </c>
      <c r="K543" s="155"/>
      <c r="L543" s="162"/>
      <c r="M543" s="162"/>
      <c r="N543" s="162"/>
    </row>
    <row r="544" spans="1:14" ht="12.75" hidden="1" customHeight="1" x14ac:dyDescent="0.2">
      <c r="A544" s="160" t="s">
        <v>10</v>
      </c>
      <c r="B544" s="160" t="s">
        <v>375</v>
      </c>
      <c r="C544" s="149"/>
      <c r="D544" s="160" t="s">
        <v>277</v>
      </c>
      <c r="E544" s="86"/>
      <c r="F544" s="94" t="s">
        <v>98</v>
      </c>
      <c r="G544" s="28">
        <f t="shared" si="73"/>
        <v>0</v>
      </c>
      <c r="H544" s="34"/>
      <c r="I544" s="34"/>
      <c r="J544" s="34"/>
      <c r="K544" s="155"/>
      <c r="L544" s="159" t="s">
        <v>498</v>
      </c>
      <c r="M544" s="159"/>
      <c r="N544" s="159"/>
    </row>
    <row r="545" spans="1:14" ht="12.75" hidden="1" customHeight="1" x14ac:dyDescent="0.2">
      <c r="A545" s="160"/>
      <c r="B545" s="160"/>
      <c r="C545" s="149"/>
      <c r="D545" s="160"/>
      <c r="E545" s="86"/>
      <c r="F545" s="100" t="s">
        <v>28</v>
      </c>
      <c r="G545" s="28">
        <f t="shared" si="73"/>
        <v>0</v>
      </c>
      <c r="H545" s="34"/>
      <c r="I545" s="34"/>
      <c r="J545" s="34"/>
      <c r="K545" s="155"/>
      <c r="L545" s="159"/>
      <c r="M545" s="159"/>
      <c r="N545" s="159"/>
    </row>
    <row r="546" spans="1:14" ht="12.75" hidden="1" customHeight="1" x14ac:dyDescent="0.2">
      <c r="A546" s="160"/>
      <c r="B546" s="160"/>
      <c r="C546" s="149"/>
      <c r="D546" s="160"/>
      <c r="E546" s="85"/>
      <c r="F546" s="31" t="s">
        <v>135</v>
      </c>
      <c r="G546" s="28">
        <f t="shared" si="73"/>
        <v>0</v>
      </c>
      <c r="H546" s="28">
        <f>SUM(H544:H545)</f>
        <v>0</v>
      </c>
      <c r="I546" s="28">
        <f t="shared" ref="I546:J546" si="125">SUM(I544:I545)</f>
        <v>0</v>
      </c>
      <c r="J546" s="28">
        <f t="shared" si="125"/>
        <v>0</v>
      </c>
      <c r="K546" s="155"/>
      <c r="L546" s="159"/>
      <c r="M546" s="159"/>
      <c r="N546" s="159"/>
    </row>
    <row r="547" spans="1:14" ht="12.75" hidden="1" customHeight="1" x14ac:dyDescent="0.2">
      <c r="A547" s="160" t="s">
        <v>56</v>
      </c>
      <c r="B547" s="160" t="s">
        <v>567</v>
      </c>
      <c r="C547" s="149"/>
      <c r="D547" s="160" t="s">
        <v>207</v>
      </c>
      <c r="E547" s="86"/>
      <c r="F547" s="32" t="s">
        <v>24</v>
      </c>
      <c r="G547" s="28">
        <f t="shared" si="73"/>
        <v>0</v>
      </c>
      <c r="H547" s="34"/>
      <c r="I547" s="34"/>
      <c r="J547" s="34"/>
      <c r="K547" s="155"/>
      <c r="L547" s="159" t="s">
        <v>540</v>
      </c>
      <c r="M547" s="159"/>
      <c r="N547" s="159"/>
    </row>
    <row r="548" spans="1:14" ht="12.75" hidden="1" customHeight="1" x14ac:dyDescent="0.2">
      <c r="A548" s="160"/>
      <c r="B548" s="160"/>
      <c r="C548" s="149"/>
      <c r="D548" s="160"/>
      <c r="E548" s="86"/>
      <c r="F548" s="32" t="s">
        <v>9</v>
      </c>
      <c r="G548" s="28">
        <f t="shared" si="73"/>
        <v>0</v>
      </c>
      <c r="H548" s="34"/>
      <c r="I548" s="34"/>
      <c r="J548" s="34"/>
      <c r="K548" s="155"/>
      <c r="L548" s="159"/>
      <c r="M548" s="159"/>
      <c r="N548" s="159"/>
    </row>
    <row r="549" spans="1:14" ht="12.75" hidden="1" customHeight="1" x14ac:dyDescent="0.2">
      <c r="A549" s="160"/>
      <c r="B549" s="160"/>
      <c r="C549" s="149"/>
      <c r="D549" s="160"/>
      <c r="E549" s="86"/>
      <c r="F549" s="32" t="s">
        <v>85</v>
      </c>
      <c r="G549" s="28">
        <f t="shared" si="73"/>
        <v>0</v>
      </c>
      <c r="H549" s="34"/>
      <c r="I549" s="34"/>
      <c r="J549" s="34"/>
      <c r="K549" s="155"/>
      <c r="L549" s="159"/>
      <c r="M549" s="159"/>
      <c r="N549" s="159"/>
    </row>
    <row r="550" spans="1:14" ht="12.75" customHeight="1" x14ac:dyDescent="0.2">
      <c r="A550" s="160"/>
      <c r="B550" s="160"/>
      <c r="C550" s="149"/>
      <c r="D550" s="160"/>
      <c r="E550" s="148" t="s">
        <v>31</v>
      </c>
      <c r="F550" s="125" t="s">
        <v>469</v>
      </c>
      <c r="G550" s="28">
        <f t="shared" si="73"/>
        <v>30</v>
      </c>
      <c r="H550" s="34"/>
      <c r="I550" s="34"/>
      <c r="J550" s="34">
        <v>30</v>
      </c>
      <c r="K550" s="155"/>
      <c r="L550" s="159"/>
      <c r="M550" s="159"/>
      <c r="N550" s="159"/>
    </row>
    <row r="551" spans="1:14" ht="20.25" customHeight="1" x14ac:dyDescent="0.2">
      <c r="A551" s="160"/>
      <c r="B551" s="160"/>
      <c r="C551" s="149"/>
      <c r="D551" s="160"/>
      <c r="E551" s="149"/>
      <c r="F551" s="31" t="s">
        <v>135</v>
      </c>
      <c r="G551" s="28">
        <f t="shared" si="73"/>
        <v>30</v>
      </c>
      <c r="H551" s="28">
        <f>SUM(H547:H550)</f>
        <v>0</v>
      </c>
      <c r="I551" s="28">
        <f t="shared" ref="I551:J551" si="126">SUM(I547:I550)</f>
        <v>0</v>
      </c>
      <c r="J551" s="28">
        <f t="shared" si="126"/>
        <v>30</v>
      </c>
      <c r="K551" s="155"/>
      <c r="L551" s="159"/>
      <c r="M551" s="159"/>
      <c r="N551" s="159"/>
    </row>
    <row r="552" spans="1:14" ht="12.75" hidden="1" customHeight="1" x14ac:dyDescent="0.2">
      <c r="A552" s="160" t="s">
        <v>252</v>
      </c>
      <c r="B552" s="160" t="s">
        <v>376</v>
      </c>
      <c r="C552" s="149"/>
      <c r="D552" s="160" t="s">
        <v>44</v>
      </c>
      <c r="E552" s="149"/>
      <c r="F552" s="32" t="s">
        <v>24</v>
      </c>
      <c r="G552" s="28">
        <f t="shared" si="73"/>
        <v>0</v>
      </c>
      <c r="H552" s="34"/>
      <c r="I552" s="34"/>
      <c r="J552" s="34"/>
      <c r="K552" s="155"/>
      <c r="L552" s="162" t="s">
        <v>46</v>
      </c>
      <c r="M552" s="162"/>
      <c r="N552" s="162"/>
    </row>
    <row r="553" spans="1:14" ht="12.75" hidden="1" customHeight="1" x14ac:dyDescent="0.2">
      <c r="A553" s="160"/>
      <c r="B553" s="160"/>
      <c r="C553" s="149"/>
      <c r="D553" s="160"/>
      <c r="E553" s="149"/>
      <c r="F553" s="32" t="s">
        <v>9</v>
      </c>
      <c r="G553" s="28">
        <f t="shared" si="73"/>
        <v>0</v>
      </c>
      <c r="H553" s="34"/>
      <c r="I553" s="34"/>
      <c r="J553" s="34"/>
      <c r="K553" s="155"/>
      <c r="L553" s="162"/>
      <c r="M553" s="162"/>
      <c r="N553" s="162"/>
    </row>
    <row r="554" spans="1:14" ht="12.75" hidden="1" customHeight="1" x14ac:dyDescent="0.2">
      <c r="A554" s="160"/>
      <c r="B554" s="160"/>
      <c r="C554" s="149"/>
      <c r="D554" s="160"/>
      <c r="E554" s="149"/>
      <c r="F554" s="31" t="s">
        <v>135</v>
      </c>
      <c r="G554" s="28">
        <f t="shared" si="73"/>
        <v>0</v>
      </c>
      <c r="H554" s="28">
        <f>SUM(H552:H553)</f>
        <v>0</v>
      </c>
      <c r="I554" s="28">
        <f t="shared" ref="I554:J554" si="127">SUM(I552:I553)</f>
        <v>0</v>
      </c>
      <c r="J554" s="28">
        <f t="shared" si="127"/>
        <v>0</v>
      </c>
      <c r="K554" s="155"/>
      <c r="L554" s="162"/>
      <c r="M554" s="162"/>
      <c r="N554" s="162"/>
    </row>
    <row r="555" spans="1:14" ht="12.75" customHeight="1" x14ac:dyDescent="0.2">
      <c r="A555" s="160" t="s">
        <v>57</v>
      </c>
      <c r="B555" s="160" t="s">
        <v>299</v>
      </c>
      <c r="C555" s="149"/>
      <c r="D555" s="160" t="s">
        <v>243</v>
      </c>
      <c r="E555" s="149"/>
      <c r="F555" s="116" t="s">
        <v>98</v>
      </c>
      <c r="G555" s="28">
        <f t="shared" si="73"/>
        <v>6</v>
      </c>
      <c r="H555" s="34">
        <v>6</v>
      </c>
      <c r="I555" s="34"/>
      <c r="J555" s="34"/>
      <c r="K555" s="155"/>
      <c r="L555" s="159" t="s">
        <v>512</v>
      </c>
      <c r="M555" s="159"/>
      <c r="N555" s="159"/>
    </row>
    <row r="556" spans="1:14" ht="12.75" hidden="1" customHeight="1" x14ac:dyDescent="0.2">
      <c r="A556" s="160"/>
      <c r="B556" s="160"/>
      <c r="C556" s="149"/>
      <c r="D556" s="160"/>
      <c r="E556" s="149"/>
      <c r="F556" s="32"/>
      <c r="G556" s="28">
        <f t="shared" si="73"/>
        <v>0</v>
      </c>
      <c r="H556" s="34"/>
      <c r="I556" s="34"/>
      <c r="J556" s="34"/>
      <c r="K556" s="155"/>
      <c r="L556" s="159"/>
      <c r="M556" s="159"/>
      <c r="N556" s="159"/>
    </row>
    <row r="557" spans="1:14" ht="12.75" customHeight="1" x14ac:dyDescent="0.2">
      <c r="A557" s="160"/>
      <c r="B557" s="160"/>
      <c r="C557" s="149"/>
      <c r="D557" s="160"/>
      <c r="E557" s="150"/>
      <c r="F557" s="31" t="s">
        <v>135</v>
      </c>
      <c r="G557" s="28">
        <f t="shared" si="73"/>
        <v>6</v>
      </c>
      <c r="H557" s="28">
        <f>SUM(H555:H556)</f>
        <v>6</v>
      </c>
      <c r="I557" s="28">
        <f t="shared" ref="I557:J557" si="128">SUM(I555:I556)</f>
        <v>0</v>
      </c>
      <c r="J557" s="28">
        <f t="shared" si="128"/>
        <v>0</v>
      </c>
      <c r="K557" s="155"/>
      <c r="L557" s="159"/>
      <c r="M557" s="159"/>
      <c r="N557" s="159"/>
    </row>
    <row r="558" spans="1:14" ht="12.75" hidden="1" customHeight="1" x14ac:dyDescent="0.2">
      <c r="A558" s="160" t="s">
        <v>254</v>
      </c>
      <c r="B558" s="160" t="s">
        <v>377</v>
      </c>
      <c r="C558" s="149"/>
      <c r="D558" s="160" t="s">
        <v>153</v>
      </c>
      <c r="E558" s="86"/>
      <c r="F558" s="32" t="s">
        <v>24</v>
      </c>
      <c r="G558" s="28">
        <f t="shared" si="73"/>
        <v>0</v>
      </c>
      <c r="H558" s="34"/>
      <c r="I558" s="34"/>
      <c r="J558" s="33"/>
      <c r="K558" s="155"/>
      <c r="L558" s="159" t="s">
        <v>245</v>
      </c>
      <c r="M558" s="159"/>
      <c r="N558" s="159"/>
    </row>
    <row r="559" spans="1:14" ht="12.75" hidden="1" customHeight="1" x14ac:dyDescent="0.2">
      <c r="A559" s="160"/>
      <c r="B559" s="160"/>
      <c r="C559" s="149"/>
      <c r="D559" s="160"/>
      <c r="E559" s="86"/>
      <c r="F559" s="32" t="s">
        <v>9</v>
      </c>
      <c r="G559" s="28">
        <f t="shared" si="73"/>
        <v>0</v>
      </c>
      <c r="H559" s="34"/>
      <c r="I559" s="34"/>
      <c r="J559" s="33"/>
      <c r="K559" s="155"/>
      <c r="L559" s="159"/>
      <c r="M559" s="159"/>
      <c r="N559" s="159"/>
    </row>
    <row r="560" spans="1:14" ht="12.75" hidden="1" customHeight="1" x14ac:dyDescent="0.2">
      <c r="A560" s="160"/>
      <c r="B560" s="160"/>
      <c r="C560" s="149"/>
      <c r="D560" s="160"/>
      <c r="E560" s="86"/>
      <c r="F560" s="35" t="s">
        <v>20</v>
      </c>
      <c r="G560" s="28">
        <f t="shared" si="73"/>
        <v>0</v>
      </c>
      <c r="H560" s="34"/>
      <c r="I560" s="34"/>
      <c r="J560" s="33"/>
      <c r="K560" s="155"/>
      <c r="L560" s="159"/>
      <c r="M560" s="159"/>
      <c r="N560" s="159"/>
    </row>
    <row r="561" spans="1:14" ht="12.75" hidden="1" customHeight="1" x14ac:dyDescent="0.2">
      <c r="A561" s="160"/>
      <c r="B561" s="160"/>
      <c r="C561" s="149"/>
      <c r="D561" s="160"/>
      <c r="E561" s="86"/>
      <c r="F561" s="31" t="s">
        <v>135</v>
      </c>
      <c r="G561" s="28">
        <f t="shared" si="73"/>
        <v>0</v>
      </c>
      <c r="H561" s="28">
        <f>SUM(H558:H560)</f>
        <v>0</v>
      </c>
      <c r="I561" s="28">
        <f t="shared" ref="I561:J561" si="129">SUM(I558:I560)</f>
        <v>0</v>
      </c>
      <c r="J561" s="28">
        <f t="shared" si="129"/>
        <v>0</v>
      </c>
      <c r="K561" s="155"/>
      <c r="L561" s="159"/>
      <c r="M561" s="159"/>
      <c r="N561" s="159"/>
    </row>
    <row r="562" spans="1:14" ht="12.75" hidden="1" customHeight="1" x14ac:dyDescent="0.2">
      <c r="A562" s="160" t="s">
        <v>56</v>
      </c>
      <c r="B562" s="160" t="s">
        <v>378</v>
      </c>
      <c r="C562" s="149"/>
      <c r="D562" s="160" t="s">
        <v>246</v>
      </c>
      <c r="E562" s="86"/>
      <c r="F562" s="97" t="s">
        <v>469</v>
      </c>
      <c r="G562" s="28">
        <f t="shared" si="73"/>
        <v>0</v>
      </c>
      <c r="H562" s="34"/>
      <c r="I562" s="34"/>
      <c r="J562" s="98"/>
      <c r="K562" s="155"/>
      <c r="L562" s="159" t="s">
        <v>496</v>
      </c>
      <c r="M562" s="159"/>
      <c r="N562" s="159"/>
    </row>
    <row r="563" spans="1:14" ht="12.75" hidden="1" customHeight="1" x14ac:dyDescent="0.2">
      <c r="A563" s="160"/>
      <c r="B563" s="160"/>
      <c r="C563" s="149"/>
      <c r="D563" s="160"/>
      <c r="E563" s="86"/>
      <c r="F563" s="32"/>
      <c r="G563" s="28">
        <f t="shared" si="73"/>
        <v>0</v>
      </c>
      <c r="H563" s="34"/>
      <c r="I563" s="33"/>
      <c r="J563" s="33"/>
      <c r="K563" s="155"/>
      <c r="L563" s="159"/>
      <c r="M563" s="159"/>
      <c r="N563" s="159"/>
    </row>
    <row r="564" spans="1:14" ht="12.75" hidden="1" customHeight="1" x14ac:dyDescent="0.2">
      <c r="A564" s="160"/>
      <c r="B564" s="160"/>
      <c r="C564" s="149"/>
      <c r="D564" s="160"/>
      <c r="E564" s="86"/>
      <c r="F564" s="31" t="s">
        <v>135</v>
      </c>
      <c r="G564" s="28">
        <f t="shared" si="73"/>
        <v>0</v>
      </c>
      <c r="H564" s="28">
        <f>SUM(H562:H563)</f>
        <v>0</v>
      </c>
      <c r="I564" s="28">
        <f t="shared" ref="I564:J564" si="130">SUM(I562:I563)</f>
        <v>0</v>
      </c>
      <c r="J564" s="28">
        <f t="shared" si="130"/>
        <v>0</v>
      </c>
      <c r="K564" s="155"/>
      <c r="L564" s="159"/>
      <c r="M564" s="159"/>
      <c r="N564" s="159"/>
    </row>
    <row r="565" spans="1:14" ht="12.75" hidden="1" customHeight="1" x14ac:dyDescent="0.2">
      <c r="A565" s="160" t="s">
        <v>57</v>
      </c>
      <c r="B565" s="160" t="s">
        <v>379</v>
      </c>
      <c r="C565" s="149"/>
      <c r="D565" s="160" t="s">
        <v>247</v>
      </c>
      <c r="E565" s="86"/>
      <c r="F565" s="97" t="s">
        <v>469</v>
      </c>
      <c r="G565" s="28">
        <f t="shared" si="73"/>
        <v>0</v>
      </c>
      <c r="H565" s="34"/>
      <c r="I565" s="34"/>
      <c r="J565" s="34"/>
      <c r="K565" s="155"/>
      <c r="L565" s="159" t="s">
        <v>497</v>
      </c>
      <c r="M565" s="159"/>
      <c r="N565" s="159"/>
    </row>
    <row r="566" spans="1:14" ht="12.75" hidden="1" customHeight="1" x14ac:dyDescent="0.2">
      <c r="A566" s="160"/>
      <c r="B566" s="160"/>
      <c r="C566" s="149"/>
      <c r="D566" s="160"/>
      <c r="E566" s="86"/>
      <c r="F566" s="32"/>
      <c r="G566" s="28">
        <f t="shared" si="73"/>
        <v>0</v>
      </c>
      <c r="H566" s="34"/>
      <c r="I566" s="34"/>
      <c r="J566" s="34"/>
      <c r="K566" s="155"/>
      <c r="L566" s="159"/>
      <c r="M566" s="159"/>
      <c r="N566" s="159"/>
    </row>
    <row r="567" spans="1:14" ht="12.75" hidden="1" customHeight="1" x14ac:dyDescent="0.2">
      <c r="A567" s="160"/>
      <c r="B567" s="160"/>
      <c r="C567" s="149"/>
      <c r="D567" s="160"/>
      <c r="E567" s="86"/>
      <c r="F567" s="31" t="s">
        <v>135</v>
      </c>
      <c r="G567" s="28">
        <f t="shared" si="73"/>
        <v>0</v>
      </c>
      <c r="H567" s="28">
        <f>SUM(H565:H566)</f>
        <v>0</v>
      </c>
      <c r="I567" s="28">
        <f t="shared" ref="I567:J567" si="131">SUM(I565:I566)</f>
        <v>0</v>
      </c>
      <c r="J567" s="28">
        <f t="shared" si="131"/>
        <v>0</v>
      </c>
      <c r="K567" s="155"/>
      <c r="L567" s="159"/>
      <c r="M567" s="159"/>
      <c r="N567" s="159"/>
    </row>
    <row r="568" spans="1:14" ht="12.75" customHeight="1" x14ac:dyDescent="0.2">
      <c r="A568" s="160" t="s">
        <v>58</v>
      </c>
      <c r="B568" s="160" t="s">
        <v>568</v>
      </c>
      <c r="C568" s="149"/>
      <c r="D568" s="160" t="s">
        <v>97</v>
      </c>
      <c r="E568" s="148" t="s">
        <v>31</v>
      </c>
      <c r="F568" s="118" t="s">
        <v>98</v>
      </c>
      <c r="G568" s="28">
        <f t="shared" si="73"/>
        <v>15</v>
      </c>
      <c r="H568" s="34">
        <v>15</v>
      </c>
      <c r="I568" s="34"/>
      <c r="J568" s="34"/>
      <c r="K568" s="155"/>
      <c r="L568" s="159" t="s">
        <v>530</v>
      </c>
      <c r="M568" s="159"/>
      <c r="N568" s="159"/>
    </row>
    <row r="569" spans="1:14" ht="12.75" hidden="1" customHeight="1" x14ac:dyDescent="0.2">
      <c r="A569" s="160"/>
      <c r="B569" s="160"/>
      <c r="C569" s="149"/>
      <c r="D569" s="160"/>
      <c r="E569" s="149"/>
      <c r="F569" s="32" t="s">
        <v>9</v>
      </c>
      <c r="G569" s="28">
        <f t="shared" si="73"/>
        <v>0</v>
      </c>
      <c r="H569" s="34"/>
      <c r="I569" s="34"/>
      <c r="J569" s="34"/>
      <c r="K569" s="155"/>
      <c r="L569" s="159"/>
      <c r="M569" s="159"/>
      <c r="N569" s="159"/>
    </row>
    <row r="570" spans="1:14" ht="12.75" hidden="1" customHeight="1" x14ac:dyDescent="0.2">
      <c r="A570" s="160"/>
      <c r="B570" s="160"/>
      <c r="C570" s="149"/>
      <c r="D570" s="160"/>
      <c r="E570" s="149"/>
      <c r="F570" s="32" t="s">
        <v>85</v>
      </c>
      <c r="G570" s="28">
        <f t="shared" si="73"/>
        <v>0</v>
      </c>
      <c r="H570" s="34"/>
      <c r="I570" s="34"/>
      <c r="J570" s="34"/>
      <c r="K570" s="155"/>
      <c r="L570" s="159"/>
      <c r="M570" s="159"/>
      <c r="N570" s="159"/>
    </row>
    <row r="571" spans="1:14" ht="12.75" customHeight="1" x14ac:dyDescent="0.2">
      <c r="A571" s="160"/>
      <c r="B571" s="160"/>
      <c r="C571" s="149"/>
      <c r="D571" s="160"/>
      <c r="E571" s="149"/>
      <c r="F571" s="31" t="s">
        <v>135</v>
      </c>
      <c r="G571" s="28">
        <f t="shared" si="73"/>
        <v>15</v>
      </c>
      <c r="H571" s="28">
        <f>SUM(H568:H570)</f>
        <v>15</v>
      </c>
      <c r="I571" s="28">
        <f t="shared" ref="I571:J571" si="132">SUM(I568:I570)</f>
        <v>0</v>
      </c>
      <c r="J571" s="28">
        <f t="shared" si="132"/>
        <v>0</v>
      </c>
      <c r="K571" s="155"/>
      <c r="L571" s="159"/>
      <c r="M571" s="159"/>
      <c r="N571" s="159"/>
    </row>
    <row r="572" spans="1:14" ht="12.75" customHeight="1" x14ac:dyDescent="0.2">
      <c r="A572" s="160" t="s">
        <v>59</v>
      </c>
      <c r="B572" s="160" t="s">
        <v>561</v>
      </c>
      <c r="C572" s="149"/>
      <c r="D572" s="160" t="s">
        <v>562</v>
      </c>
      <c r="E572" s="149"/>
      <c r="F572" s="127" t="s">
        <v>139</v>
      </c>
      <c r="G572" s="28">
        <f t="shared" si="73"/>
        <v>-10</v>
      </c>
      <c r="H572" s="34"/>
      <c r="I572" s="34"/>
      <c r="J572" s="34">
        <v>-10</v>
      </c>
      <c r="K572" s="155"/>
      <c r="L572" s="159" t="s">
        <v>563</v>
      </c>
      <c r="M572" s="159"/>
      <c r="N572" s="159"/>
    </row>
    <row r="573" spans="1:14" ht="12.75" hidden="1" customHeight="1" x14ac:dyDescent="0.2">
      <c r="A573" s="160"/>
      <c r="B573" s="160"/>
      <c r="C573" s="149"/>
      <c r="D573" s="160"/>
      <c r="E573" s="149"/>
      <c r="F573" s="32" t="s">
        <v>9</v>
      </c>
      <c r="G573" s="28">
        <f t="shared" si="73"/>
        <v>0</v>
      </c>
      <c r="H573" s="34"/>
      <c r="I573" s="33"/>
      <c r="J573" s="34"/>
      <c r="K573" s="155"/>
      <c r="L573" s="159"/>
      <c r="M573" s="159"/>
      <c r="N573" s="159"/>
    </row>
    <row r="574" spans="1:14" ht="12.75" hidden="1" customHeight="1" x14ac:dyDescent="0.2">
      <c r="A574" s="160"/>
      <c r="B574" s="160"/>
      <c r="C574" s="149"/>
      <c r="D574" s="160"/>
      <c r="E574" s="149"/>
      <c r="F574" s="116" t="s">
        <v>22</v>
      </c>
      <c r="G574" s="28">
        <f t="shared" si="73"/>
        <v>0</v>
      </c>
      <c r="H574" s="34"/>
      <c r="I574" s="33"/>
      <c r="J574" s="34"/>
      <c r="K574" s="155"/>
      <c r="L574" s="159"/>
      <c r="M574" s="159"/>
      <c r="N574" s="159"/>
    </row>
    <row r="575" spans="1:14" ht="12.75" customHeight="1" x14ac:dyDescent="0.2">
      <c r="A575" s="160"/>
      <c r="B575" s="160"/>
      <c r="C575" s="149"/>
      <c r="D575" s="160"/>
      <c r="E575" s="150"/>
      <c r="F575" s="31" t="s">
        <v>135</v>
      </c>
      <c r="G575" s="28">
        <f t="shared" si="73"/>
        <v>-10</v>
      </c>
      <c r="H575" s="28">
        <f>SUM(H572:H574)</f>
        <v>0</v>
      </c>
      <c r="I575" s="28">
        <f t="shared" ref="I575:J575" si="133">SUM(I572:I574)</f>
        <v>0</v>
      </c>
      <c r="J575" s="28">
        <f t="shared" si="133"/>
        <v>-10</v>
      </c>
      <c r="K575" s="155"/>
      <c r="L575" s="191"/>
      <c r="M575" s="191"/>
      <c r="N575" s="191"/>
    </row>
    <row r="576" spans="1:14" ht="12.75" customHeight="1" x14ac:dyDescent="0.2">
      <c r="A576" s="160" t="s">
        <v>60</v>
      </c>
      <c r="B576" s="148" t="s">
        <v>571</v>
      </c>
      <c r="C576" s="149"/>
      <c r="D576" s="148" t="s">
        <v>576</v>
      </c>
      <c r="E576" s="148" t="s">
        <v>464</v>
      </c>
      <c r="F576" s="35" t="s">
        <v>11</v>
      </c>
      <c r="G576" s="28">
        <f t="shared" si="73"/>
        <v>40.299999999999997</v>
      </c>
      <c r="H576" s="144">
        <v>40.299999999999997</v>
      </c>
      <c r="I576" s="33"/>
      <c r="J576" s="33"/>
      <c r="K576" s="155"/>
      <c r="L576" s="159" t="s">
        <v>581</v>
      </c>
      <c r="M576" s="159"/>
      <c r="N576" s="159"/>
    </row>
    <row r="577" spans="1:15" ht="12.75" customHeight="1" x14ac:dyDescent="0.2">
      <c r="A577" s="160"/>
      <c r="B577" s="150"/>
      <c r="C577" s="149"/>
      <c r="D577" s="150"/>
      <c r="E577" s="149"/>
      <c r="F577" s="31" t="s">
        <v>135</v>
      </c>
      <c r="G577" s="28">
        <f t="shared" si="73"/>
        <v>40.299999999999997</v>
      </c>
      <c r="H577" s="28">
        <f>SUM(H576)</f>
        <v>40.299999999999997</v>
      </c>
      <c r="I577" s="28">
        <f t="shared" ref="I577:J577" si="134">SUM(I576)</f>
        <v>0</v>
      </c>
      <c r="J577" s="28">
        <f t="shared" si="134"/>
        <v>0</v>
      </c>
      <c r="K577" s="155"/>
      <c r="L577" s="159"/>
      <c r="M577" s="159"/>
      <c r="N577" s="159"/>
    </row>
    <row r="578" spans="1:15" ht="12.75" customHeight="1" x14ac:dyDescent="0.2">
      <c r="A578" s="160" t="s">
        <v>68</v>
      </c>
      <c r="B578" s="148" t="s">
        <v>572</v>
      </c>
      <c r="C578" s="149"/>
      <c r="D578" s="148" t="s">
        <v>577</v>
      </c>
      <c r="E578" s="149"/>
      <c r="F578" s="35" t="s">
        <v>11</v>
      </c>
      <c r="G578" s="28">
        <f t="shared" si="73"/>
        <v>70.400000000000006</v>
      </c>
      <c r="H578" s="144">
        <v>70.400000000000006</v>
      </c>
      <c r="I578" s="33"/>
      <c r="J578" s="33"/>
      <c r="K578" s="155"/>
      <c r="L578" s="159" t="s">
        <v>582</v>
      </c>
      <c r="M578" s="159"/>
      <c r="N578" s="159"/>
    </row>
    <row r="579" spans="1:15" ht="12.75" customHeight="1" x14ac:dyDescent="0.2">
      <c r="A579" s="160"/>
      <c r="B579" s="150"/>
      <c r="C579" s="149"/>
      <c r="D579" s="150"/>
      <c r="E579" s="149"/>
      <c r="F579" s="31" t="s">
        <v>135</v>
      </c>
      <c r="G579" s="28">
        <f t="shared" si="73"/>
        <v>70.400000000000006</v>
      </c>
      <c r="H579" s="28">
        <f>SUM(H578)</f>
        <v>70.400000000000006</v>
      </c>
      <c r="I579" s="28">
        <f t="shared" ref="I579:J579" si="135">SUM(I578)</f>
        <v>0</v>
      </c>
      <c r="J579" s="28">
        <f t="shared" si="135"/>
        <v>0</v>
      </c>
      <c r="K579" s="155"/>
      <c r="L579" s="159"/>
      <c r="M579" s="159"/>
      <c r="N579" s="159"/>
    </row>
    <row r="580" spans="1:15" ht="12.75" customHeight="1" x14ac:dyDescent="0.2">
      <c r="A580" s="148" t="s">
        <v>81</v>
      </c>
      <c r="B580" s="148" t="s">
        <v>573</v>
      </c>
      <c r="C580" s="149"/>
      <c r="D580" s="148" t="s">
        <v>578</v>
      </c>
      <c r="E580" s="149"/>
      <c r="F580" s="140" t="s">
        <v>11</v>
      </c>
      <c r="G580" s="28">
        <f t="shared" si="73"/>
        <v>26.2</v>
      </c>
      <c r="H580" s="144">
        <v>26.2</v>
      </c>
      <c r="I580" s="144"/>
      <c r="J580" s="144"/>
      <c r="K580" s="155"/>
      <c r="L580" s="172" t="s">
        <v>583</v>
      </c>
      <c r="M580" s="173"/>
      <c r="N580" s="174"/>
    </row>
    <row r="581" spans="1:15" ht="12.75" hidden="1" customHeight="1" x14ac:dyDescent="0.2">
      <c r="A581" s="149"/>
      <c r="B581" s="149"/>
      <c r="C581" s="149"/>
      <c r="D581" s="149"/>
      <c r="E581" s="149"/>
      <c r="F581" s="140" t="s">
        <v>28</v>
      </c>
      <c r="G581" s="28">
        <f t="shared" si="73"/>
        <v>0</v>
      </c>
      <c r="H581" s="144"/>
      <c r="I581" s="144"/>
      <c r="J581" s="144"/>
      <c r="K581" s="155"/>
      <c r="L581" s="175"/>
      <c r="M581" s="176"/>
      <c r="N581" s="177"/>
    </row>
    <row r="582" spans="1:15" ht="12.75" customHeight="1" x14ac:dyDescent="0.2">
      <c r="A582" s="150"/>
      <c r="B582" s="150"/>
      <c r="C582" s="149"/>
      <c r="D582" s="150"/>
      <c r="E582" s="149"/>
      <c r="F582" s="31" t="s">
        <v>135</v>
      </c>
      <c r="G582" s="28">
        <f t="shared" si="73"/>
        <v>26.2</v>
      </c>
      <c r="H582" s="28">
        <f>SUM(H581+H580)</f>
        <v>26.2</v>
      </c>
      <c r="I582" s="28">
        <f t="shared" ref="I582:J582" si="136">SUM(I581+I580)</f>
        <v>0</v>
      </c>
      <c r="J582" s="28">
        <f t="shared" si="136"/>
        <v>0</v>
      </c>
      <c r="K582" s="155"/>
      <c r="L582" s="178"/>
      <c r="M582" s="179"/>
      <c r="N582" s="180"/>
    </row>
    <row r="583" spans="1:15" ht="12.75" customHeight="1" x14ac:dyDescent="0.2">
      <c r="A583" s="160" t="s">
        <v>89</v>
      </c>
      <c r="B583" s="148" t="s">
        <v>574</v>
      </c>
      <c r="C583" s="149"/>
      <c r="D583" s="148" t="s">
        <v>579</v>
      </c>
      <c r="E583" s="149"/>
      <c r="F583" s="35" t="s">
        <v>11</v>
      </c>
      <c r="G583" s="28">
        <f t="shared" si="73"/>
        <v>60.5</v>
      </c>
      <c r="H583" s="144">
        <v>60.5</v>
      </c>
      <c r="I583" s="33"/>
      <c r="J583" s="33"/>
      <c r="K583" s="155"/>
      <c r="L583" s="159" t="s">
        <v>584</v>
      </c>
      <c r="M583" s="159"/>
      <c r="N583" s="159"/>
    </row>
    <row r="584" spans="1:15" ht="12.75" customHeight="1" x14ac:dyDescent="0.2">
      <c r="A584" s="160"/>
      <c r="B584" s="150"/>
      <c r="C584" s="149"/>
      <c r="D584" s="150"/>
      <c r="E584" s="149"/>
      <c r="F584" s="31" t="s">
        <v>135</v>
      </c>
      <c r="G584" s="28">
        <f t="shared" si="73"/>
        <v>60.5</v>
      </c>
      <c r="H584" s="28">
        <f>SUM(H583)</f>
        <v>60.5</v>
      </c>
      <c r="I584" s="28">
        <f t="shared" ref="I584:J584" si="137">SUM(I583)</f>
        <v>0</v>
      </c>
      <c r="J584" s="28">
        <f t="shared" si="137"/>
        <v>0</v>
      </c>
      <c r="K584" s="155"/>
      <c r="L584" s="159"/>
      <c r="M584" s="159"/>
      <c r="N584" s="159"/>
    </row>
    <row r="585" spans="1:15" ht="12.75" customHeight="1" x14ac:dyDescent="0.2">
      <c r="A585" s="160" t="s">
        <v>204</v>
      </c>
      <c r="B585" s="148" t="s">
        <v>575</v>
      </c>
      <c r="C585" s="149"/>
      <c r="D585" s="148" t="s">
        <v>580</v>
      </c>
      <c r="E585" s="149"/>
      <c r="F585" s="35" t="s">
        <v>11</v>
      </c>
      <c r="G585" s="28">
        <f t="shared" si="73"/>
        <v>7</v>
      </c>
      <c r="H585" s="144">
        <v>7</v>
      </c>
      <c r="I585" s="33"/>
      <c r="J585" s="33"/>
      <c r="K585" s="155"/>
      <c r="L585" s="159" t="s">
        <v>585</v>
      </c>
      <c r="M585" s="159"/>
      <c r="N585" s="159"/>
    </row>
    <row r="586" spans="1:15" ht="12.75" customHeight="1" x14ac:dyDescent="0.2">
      <c r="A586" s="160"/>
      <c r="B586" s="150"/>
      <c r="C586" s="149"/>
      <c r="D586" s="150"/>
      <c r="E586" s="150"/>
      <c r="F586" s="31" t="s">
        <v>135</v>
      </c>
      <c r="G586" s="28">
        <f t="shared" si="73"/>
        <v>7</v>
      </c>
      <c r="H586" s="28">
        <f>SUM(H585)</f>
        <v>7</v>
      </c>
      <c r="I586" s="28">
        <f t="shared" ref="I586:J586" si="138">SUM(I585)</f>
        <v>0</v>
      </c>
      <c r="J586" s="28">
        <f t="shared" si="138"/>
        <v>0</v>
      </c>
      <c r="K586" s="155"/>
      <c r="L586" s="159"/>
      <c r="M586" s="159"/>
      <c r="N586" s="159"/>
    </row>
    <row r="587" spans="1:15" ht="12.75" customHeight="1" x14ac:dyDescent="0.2">
      <c r="A587" s="148" t="s">
        <v>248</v>
      </c>
      <c r="B587" s="148" t="s">
        <v>595</v>
      </c>
      <c r="C587" s="149"/>
      <c r="D587" s="148" t="s">
        <v>596</v>
      </c>
      <c r="E587" s="148" t="s">
        <v>180</v>
      </c>
      <c r="F587" s="35" t="s">
        <v>11</v>
      </c>
      <c r="G587" s="28">
        <f t="shared" si="73"/>
        <v>25.2</v>
      </c>
      <c r="H587" s="147">
        <v>25.2</v>
      </c>
      <c r="I587" s="33"/>
      <c r="J587" s="33"/>
      <c r="K587" s="155"/>
      <c r="L587" s="159" t="s">
        <v>570</v>
      </c>
      <c r="M587" s="159"/>
      <c r="N587" s="159"/>
    </row>
    <row r="588" spans="1:15" ht="18.75" customHeight="1" x14ac:dyDescent="0.2">
      <c r="A588" s="150"/>
      <c r="B588" s="150"/>
      <c r="C588" s="150"/>
      <c r="D588" s="150"/>
      <c r="E588" s="150"/>
      <c r="F588" s="31" t="s">
        <v>135</v>
      </c>
      <c r="G588" s="28">
        <f t="shared" si="73"/>
        <v>25.2</v>
      </c>
      <c r="H588" s="28">
        <f>SUM(H587)</f>
        <v>25.2</v>
      </c>
      <c r="I588" s="28">
        <f t="shared" ref="I588:J588" si="139">SUM(I587)</f>
        <v>0</v>
      </c>
      <c r="J588" s="28">
        <f t="shared" si="139"/>
        <v>0</v>
      </c>
      <c r="K588" s="156"/>
      <c r="L588" s="159"/>
      <c r="M588" s="159"/>
      <c r="N588" s="159"/>
    </row>
    <row r="589" spans="1:15" ht="12.75" hidden="1" customHeight="1" x14ac:dyDescent="0.2">
      <c r="A589" s="139"/>
      <c r="B589" s="139"/>
      <c r="C589" s="141"/>
      <c r="D589" s="139"/>
      <c r="E589" s="141"/>
      <c r="F589" s="31"/>
      <c r="G589" s="28"/>
      <c r="H589" s="28"/>
      <c r="I589" s="28"/>
      <c r="J589" s="28"/>
      <c r="K589" s="145"/>
      <c r="L589" s="142"/>
      <c r="M589" s="142"/>
      <c r="N589" s="143"/>
    </row>
    <row r="590" spans="1:15" ht="12.75" hidden="1" customHeight="1" x14ac:dyDescent="0.2">
      <c r="A590" s="139"/>
      <c r="B590" s="139"/>
      <c r="C590" s="141"/>
      <c r="D590" s="139"/>
      <c r="E590" s="141"/>
      <c r="F590" s="31"/>
      <c r="G590" s="28"/>
      <c r="H590" s="28"/>
      <c r="I590" s="28"/>
      <c r="J590" s="28"/>
      <c r="K590" s="145"/>
      <c r="L590" s="142"/>
      <c r="M590" s="142"/>
      <c r="N590" s="143"/>
    </row>
    <row r="591" spans="1:15" ht="27" customHeight="1" x14ac:dyDescent="0.2">
      <c r="A591" s="183" t="s">
        <v>151</v>
      </c>
      <c r="B591" s="183"/>
      <c r="C591" s="183"/>
      <c r="D591" s="183"/>
      <c r="E591" s="183"/>
      <c r="F591" s="183"/>
      <c r="G591" s="43">
        <f t="shared" si="73"/>
        <v>525.29999999999995</v>
      </c>
      <c r="H591" s="43">
        <f>SUM(H474+H477+H481+H488+H551+H557+H571+H575+H577+H579+H582+H584+H586+H588)</f>
        <v>386.9</v>
      </c>
      <c r="I591" s="43">
        <f t="shared" ref="I591:J591" si="140">SUM(I474+I477+I481+I488+I551+I557+I571+I575+I577+I579+I582+I584+I586+I588)</f>
        <v>0</v>
      </c>
      <c r="J591" s="43">
        <f t="shared" si="140"/>
        <v>138.4</v>
      </c>
      <c r="K591" s="130"/>
      <c r="L591" s="131"/>
      <c r="M591" s="131"/>
      <c r="N591" s="132"/>
    </row>
    <row r="592" spans="1:15" ht="24" customHeight="1" x14ac:dyDescent="0.2">
      <c r="A592" s="183" t="s">
        <v>122</v>
      </c>
      <c r="B592" s="183"/>
      <c r="C592" s="183"/>
      <c r="D592" s="183"/>
      <c r="E592" s="183"/>
      <c r="F592" s="183"/>
      <c r="G592" s="43">
        <f t="shared" ref="G592:G599" si="141">SUM(H592+J592)</f>
        <v>230</v>
      </c>
      <c r="H592" s="43">
        <f>SUM(H474+H477+H557+H571+H575+H551)</f>
        <v>91.6</v>
      </c>
      <c r="I592" s="43">
        <f t="shared" ref="I592:J592" si="142">SUM(I474+I477+I557+I571+I575+I551)</f>
        <v>0</v>
      </c>
      <c r="J592" s="43">
        <f t="shared" si="142"/>
        <v>138.4</v>
      </c>
      <c r="K592" s="133"/>
      <c r="L592" s="134"/>
      <c r="M592" s="134"/>
      <c r="N592" s="135"/>
      <c r="O592" s="1" t="s">
        <v>149</v>
      </c>
    </row>
    <row r="593" spans="1:14" ht="12.75" hidden="1" customHeight="1" x14ac:dyDescent="0.2">
      <c r="A593" s="183" t="s">
        <v>148</v>
      </c>
      <c r="B593" s="183"/>
      <c r="C593" s="183"/>
      <c r="D593" s="183"/>
      <c r="E593" s="183"/>
      <c r="F593" s="183"/>
      <c r="G593" s="43">
        <f t="shared" si="141"/>
        <v>0</v>
      </c>
      <c r="H593" s="43"/>
      <c r="I593" s="43"/>
      <c r="J593" s="76"/>
      <c r="K593" s="133"/>
      <c r="L593" s="134"/>
      <c r="M593" s="134"/>
      <c r="N593" s="135"/>
    </row>
    <row r="594" spans="1:14" ht="12.75" hidden="1" customHeight="1" x14ac:dyDescent="0.2">
      <c r="A594" s="183" t="s">
        <v>121</v>
      </c>
      <c r="B594" s="183"/>
      <c r="C594" s="183"/>
      <c r="D594" s="183"/>
      <c r="E594" s="183"/>
      <c r="F594" s="183"/>
      <c r="G594" s="43">
        <f t="shared" si="141"/>
        <v>0</v>
      </c>
      <c r="H594" s="43">
        <f>SUM(H481)</f>
        <v>0</v>
      </c>
      <c r="I594" s="43">
        <f t="shared" ref="I594:J594" si="143">SUM(I481)</f>
        <v>0</v>
      </c>
      <c r="J594" s="76">
        <f t="shared" si="143"/>
        <v>0</v>
      </c>
      <c r="K594" s="133"/>
      <c r="L594" s="134"/>
      <c r="M594" s="134"/>
      <c r="N594" s="135"/>
    </row>
    <row r="595" spans="1:14" ht="12.75" hidden="1" customHeight="1" x14ac:dyDescent="0.2">
      <c r="A595" s="183" t="s">
        <v>138</v>
      </c>
      <c r="B595" s="183"/>
      <c r="C595" s="183"/>
      <c r="D595" s="183"/>
      <c r="E595" s="183"/>
      <c r="F595" s="183"/>
      <c r="G595" s="43">
        <f t="shared" si="141"/>
        <v>0</v>
      </c>
      <c r="H595" s="43"/>
      <c r="I595" s="43"/>
      <c r="J595" s="76"/>
      <c r="K595" s="133"/>
      <c r="L595" s="134"/>
      <c r="M595" s="134"/>
      <c r="N595" s="135"/>
    </row>
    <row r="596" spans="1:14" ht="12.75" hidden="1" customHeight="1" x14ac:dyDescent="0.2">
      <c r="A596" s="183" t="s">
        <v>131</v>
      </c>
      <c r="B596" s="183"/>
      <c r="C596" s="183"/>
      <c r="D596" s="183"/>
      <c r="E596" s="183"/>
      <c r="F596" s="183"/>
      <c r="G596" s="43">
        <f t="shared" si="141"/>
        <v>0</v>
      </c>
      <c r="H596" s="43"/>
      <c r="I596" s="43"/>
      <c r="J596" s="76"/>
      <c r="K596" s="133"/>
      <c r="L596" s="134"/>
      <c r="M596" s="134"/>
      <c r="N596" s="135"/>
    </row>
    <row r="597" spans="1:14" ht="22.5" customHeight="1" x14ac:dyDescent="0.2">
      <c r="A597" s="183" t="s">
        <v>132</v>
      </c>
      <c r="B597" s="183"/>
      <c r="C597" s="183"/>
      <c r="D597" s="183"/>
      <c r="E597" s="183"/>
      <c r="F597" s="183"/>
      <c r="G597" s="43">
        <f t="shared" si="141"/>
        <v>295.3</v>
      </c>
      <c r="H597" s="43">
        <f>SUM(H488+H577+H579+H582+H584+H586+H588)</f>
        <v>295.3</v>
      </c>
      <c r="I597" s="43">
        <f t="shared" ref="I597:J597" si="144">SUM(I488+I577+I579+I582+I584+I586+I588)</f>
        <v>0</v>
      </c>
      <c r="J597" s="43">
        <f t="shared" si="144"/>
        <v>0</v>
      </c>
      <c r="K597" s="136"/>
      <c r="L597" s="137"/>
      <c r="M597" s="137"/>
      <c r="N597" s="138"/>
    </row>
    <row r="598" spans="1:14" ht="12.75" hidden="1" customHeight="1" x14ac:dyDescent="0.2">
      <c r="A598" s="183" t="s">
        <v>128</v>
      </c>
      <c r="B598" s="183"/>
      <c r="C598" s="183"/>
      <c r="D598" s="183"/>
      <c r="E598" s="183"/>
      <c r="F598" s="183"/>
      <c r="G598" s="43">
        <f t="shared" si="141"/>
        <v>0</v>
      </c>
      <c r="H598" s="43"/>
      <c r="I598" s="43"/>
      <c r="J598" s="76"/>
      <c r="K598" s="133"/>
      <c r="L598" s="134"/>
      <c r="M598" s="134"/>
      <c r="N598" s="135"/>
    </row>
    <row r="599" spans="1:14" ht="12" hidden="1" customHeight="1" x14ac:dyDescent="0.2">
      <c r="A599" s="183" t="s">
        <v>123</v>
      </c>
      <c r="B599" s="183"/>
      <c r="C599" s="183"/>
      <c r="D599" s="183"/>
      <c r="E599" s="183"/>
      <c r="F599" s="183"/>
      <c r="G599" s="43">
        <f t="shared" si="141"/>
        <v>0</v>
      </c>
      <c r="H599" s="43"/>
      <c r="I599" s="43"/>
      <c r="J599" s="43"/>
      <c r="K599" s="136"/>
      <c r="L599" s="137"/>
      <c r="M599" s="137"/>
      <c r="N599" s="138"/>
    </row>
    <row r="600" spans="1:14" ht="27.75" customHeight="1" x14ac:dyDescent="0.2">
      <c r="A600" s="171" t="s">
        <v>181</v>
      </c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</row>
    <row r="601" spans="1:14" ht="12.75" hidden="1" customHeight="1" x14ac:dyDescent="0.2">
      <c r="A601" s="158" t="s">
        <v>6</v>
      </c>
      <c r="B601" s="158" t="s">
        <v>294</v>
      </c>
      <c r="C601" s="158" t="s">
        <v>182</v>
      </c>
      <c r="D601" s="158" t="s">
        <v>43</v>
      </c>
      <c r="E601" s="158" t="s">
        <v>31</v>
      </c>
      <c r="F601" s="32" t="s">
        <v>11</v>
      </c>
      <c r="G601" s="28">
        <f>SUM(H601+J601)</f>
        <v>0</v>
      </c>
      <c r="H601" s="34"/>
      <c r="I601" s="34"/>
      <c r="J601" s="34"/>
      <c r="K601" s="158" t="s">
        <v>15</v>
      </c>
      <c r="L601" s="185" t="s">
        <v>424</v>
      </c>
      <c r="M601" s="185"/>
      <c r="N601" s="185"/>
    </row>
    <row r="602" spans="1:14" ht="12.75" hidden="1" customHeight="1" x14ac:dyDescent="0.2">
      <c r="A602" s="158"/>
      <c r="B602" s="158"/>
      <c r="C602" s="158"/>
      <c r="D602" s="158"/>
      <c r="E602" s="158"/>
      <c r="F602" s="31" t="s">
        <v>135</v>
      </c>
      <c r="G602" s="28">
        <f t="shared" ref="G602:G614" si="145">SUM(H602+J602)</f>
        <v>0</v>
      </c>
      <c r="H602" s="28">
        <f>SUM(H601)</f>
        <v>0</v>
      </c>
      <c r="I602" s="28">
        <f t="shared" ref="I602:J602" si="146">SUM(I601)</f>
        <v>0</v>
      </c>
      <c r="J602" s="28">
        <f t="shared" si="146"/>
        <v>0</v>
      </c>
      <c r="K602" s="158"/>
      <c r="L602" s="185"/>
      <c r="M602" s="185"/>
      <c r="N602" s="185"/>
    </row>
    <row r="603" spans="1:14" ht="12.75" hidden="1" customHeight="1" x14ac:dyDescent="0.2">
      <c r="A603" s="158" t="s">
        <v>6</v>
      </c>
      <c r="B603" s="167" t="s">
        <v>403</v>
      </c>
      <c r="C603" s="158"/>
      <c r="D603" s="158" t="s">
        <v>206</v>
      </c>
      <c r="E603" s="158"/>
      <c r="F603" s="32" t="s">
        <v>385</v>
      </c>
      <c r="G603" s="28">
        <f t="shared" si="145"/>
        <v>0</v>
      </c>
      <c r="H603" s="34"/>
      <c r="I603" s="34"/>
      <c r="J603" s="34"/>
      <c r="K603" s="158"/>
      <c r="L603" s="166" t="s">
        <v>539</v>
      </c>
      <c r="M603" s="166"/>
      <c r="N603" s="166"/>
    </row>
    <row r="604" spans="1:14" ht="12.75" customHeight="1" x14ac:dyDescent="0.2">
      <c r="A604" s="158"/>
      <c r="B604" s="181"/>
      <c r="C604" s="158"/>
      <c r="D604" s="158"/>
      <c r="E604" s="158"/>
      <c r="F604" s="125" t="s">
        <v>11</v>
      </c>
      <c r="G604" s="28">
        <f t="shared" si="145"/>
        <v>1</v>
      </c>
      <c r="H604" s="34">
        <v>1</v>
      </c>
      <c r="I604" s="34"/>
      <c r="J604" s="34"/>
      <c r="K604" s="158"/>
      <c r="L604" s="166"/>
      <c r="M604" s="166"/>
      <c r="N604" s="166"/>
    </row>
    <row r="605" spans="1:14" ht="12.75" customHeight="1" x14ac:dyDescent="0.2">
      <c r="A605" s="158"/>
      <c r="B605" s="181"/>
      <c r="C605" s="158"/>
      <c r="D605" s="158"/>
      <c r="E605" s="158"/>
      <c r="F605" s="32" t="s">
        <v>34</v>
      </c>
      <c r="G605" s="28">
        <f t="shared" si="145"/>
        <v>1</v>
      </c>
      <c r="H605" s="34">
        <v>1</v>
      </c>
      <c r="I605" s="34"/>
      <c r="J605" s="34"/>
      <c r="K605" s="158"/>
      <c r="L605" s="166"/>
      <c r="M605" s="166"/>
      <c r="N605" s="166"/>
    </row>
    <row r="606" spans="1:14" ht="22.5" customHeight="1" x14ac:dyDescent="0.2">
      <c r="A606" s="158"/>
      <c r="B606" s="181"/>
      <c r="C606" s="158"/>
      <c r="D606" s="158"/>
      <c r="E606" s="158"/>
      <c r="F606" s="31" t="s">
        <v>135</v>
      </c>
      <c r="G606" s="28">
        <f t="shared" si="145"/>
        <v>2</v>
      </c>
      <c r="H606" s="28">
        <f>SUM(H604+H605)</f>
        <v>2</v>
      </c>
      <c r="I606" s="28">
        <f t="shared" ref="I606:J606" si="147">SUM(I604+I605)</f>
        <v>0</v>
      </c>
      <c r="J606" s="28">
        <f t="shared" si="147"/>
        <v>0</v>
      </c>
      <c r="K606" s="158"/>
      <c r="L606" s="166"/>
      <c r="M606" s="166"/>
      <c r="N606" s="166"/>
    </row>
    <row r="607" spans="1:14" ht="12.75" hidden="1" customHeight="1" x14ac:dyDescent="0.2">
      <c r="A607" s="158" t="s">
        <v>10</v>
      </c>
      <c r="B607" s="181"/>
      <c r="C607" s="158"/>
      <c r="D607" s="158" t="s">
        <v>97</v>
      </c>
      <c r="E607" s="158"/>
      <c r="F607" s="32" t="s">
        <v>34</v>
      </c>
      <c r="G607" s="28">
        <f t="shared" si="145"/>
        <v>0</v>
      </c>
      <c r="H607" s="34"/>
      <c r="I607" s="34"/>
      <c r="J607" s="34"/>
      <c r="K607" s="158"/>
      <c r="L607" s="185" t="s">
        <v>394</v>
      </c>
      <c r="M607" s="185"/>
      <c r="N607" s="185"/>
    </row>
    <row r="608" spans="1:14" ht="12.75" hidden="1" customHeight="1" x14ac:dyDescent="0.2">
      <c r="A608" s="158"/>
      <c r="B608" s="181"/>
      <c r="C608" s="158"/>
      <c r="D608" s="158"/>
      <c r="E608" s="158"/>
      <c r="F608" s="32" t="s">
        <v>9</v>
      </c>
      <c r="G608" s="28">
        <f t="shared" si="145"/>
        <v>0</v>
      </c>
      <c r="H608" s="34"/>
      <c r="I608" s="34"/>
      <c r="J608" s="34"/>
      <c r="K608" s="158"/>
      <c r="L608" s="185"/>
      <c r="M608" s="185"/>
      <c r="N608" s="185"/>
    </row>
    <row r="609" spans="1:14" ht="12.75" hidden="1" customHeight="1" x14ac:dyDescent="0.2">
      <c r="A609" s="158"/>
      <c r="B609" s="168"/>
      <c r="C609" s="158"/>
      <c r="D609" s="158"/>
      <c r="E609" s="158"/>
      <c r="F609" s="31" t="s">
        <v>135</v>
      </c>
      <c r="G609" s="28">
        <f t="shared" si="145"/>
        <v>0</v>
      </c>
      <c r="H609" s="28">
        <f>SUM(H607+H608)</f>
        <v>0</v>
      </c>
      <c r="I609" s="28">
        <f>SUM(I607+I608)</f>
        <v>0</v>
      </c>
      <c r="J609" s="28">
        <f>SUM(J607+J608)</f>
        <v>0</v>
      </c>
      <c r="K609" s="158"/>
      <c r="L609" s="185"/>
      <c r="M609" s="185"/>
      <c r="N609" s="185"/>
    </row>
    <row r="610" spans="1:14" ht="25.5" customHeight="1" x14ac:dyDescent="0.2">
      <c r="A610" s="199" t="s">
        <v>184</v>
      </c>
      <c r="B610" s="199"/>
      <c r="C610" s="199"/>
      <c r="D610" s="199"/>
      <c r="E610" s="199"/>
      <c r="F610" s="199"/>
      <c r="G610" s="48">
        <f t="shared" si="145"/>
        <v>2</v>
      </c>
      <c r="H610" s="48">
        <f>SUM(H602+H606+H609)</f>
        <v>2</v>
      </c>
      <c r="I610" s="48">
        <f>SUM(I602+I606+I609)</f>
        <v>0</v>
      </c>
      <c r="J610" s="48">
        <f>SUM(J602+J606+J609)</f>
        <v>0</v>
      </c>
      <c r="K610" s="59"/>
      <c r="L610" s="186"/>
      <c r="M610" s="186"/>
      <c r="N610" s="186"/>
    </row>
    <row r="611" spans="1:14" ht="12.75" hidden="1" customHeight="1" x14ac:dyDescent="0.2">
      <c r="A611" s="198" t="s">
        <v>185</v>
      </c>
      <c r="B611" s="198"/>
      <c r="C611" s="198"/>
      <c r="D611" s="198"/>
      <c r="E611" s="198"/>
      <c r="F611" s="198"/>
      <c r="G611" s="198"/>
      <c r="H611" s="198"/>
      <c r="I611" s="198"/>
      <c r="J611" s="198"/>
      <c r="K611" s="198"/>
      <c r="L611" s="198"/>
      <c r="M611" s="198"/>
      <c r="N611" s="198"/>
    </row>
    <row r="612" spans="1:14" ht="12.75" hidden="1" customHeight="1" x14ac:dyDescent="0.2">
      <c r="A612" s="158" t="s">
        <v>6</v>
      </c>
      <c r="B612" s="32"/>
      <c r="C612" s="158" t="s">
        <v>114</v>
      </c>
      <c r="D612" s="158"/>
      <c r="E612" s="158" t="s">
        <v>40</v>
      </c>
      <c r="F612" s="32" t="s">
        <v>11</v>
      </c>
      <c r="G612" s="28">
        <f t="shared" si="145"/>
        <v>0</v>
      </c>
      <c r="H612" s="34"/>
      <c r="I612" s="34"/>
      <c r="J612" s="33"/>
      <c r="K612" s="158" t="s">
        <v>14</v>
      </c>
      <c r="L612" s="185" t="s">
        <v>41</v>
      </c>
      <c r="M612" s="185"/>
      <c r="N612" s="185"/>
    </row>
    <row r="613" spans="1:14" ht="12.75" hidden="1" customHeight="1" x14ac:dyDescent="0.2">
      <c r="A613" s="158"/>
      <c r="B613" s="32"/>
      <c r="C613" s="158"/>
      <c r="D613" s="158"/>
      <c r="E613" s="158"/>
      <c r="F613" s="31" t="s">
        <v>135</v>
      </c>
      <c r="G613" s="28">
        <f t="shared" si="145"/>
        <v>0</v>
      </c>
      <c r="H613" s="28">
        <f t="shared" ref="H613:J614" si="148">SUM(H612)</f>
        <v>0</v>
      </c>
      <c r="I613" s="28">
        <f t="shared" si="148"/>
        <v>0</v>
      </c>
      <c r="J613" s="28">
        <f t="shared" si="148"/>
        <v>0</v>
      </c>
      <c r="K613" s="158"/>
      <c r="L613" s="185"/>
      <c r="M613" s="185"/>
      <c r="N613" s="185"/>
    </row>
    <row r="614" spans="1:14" ht="12.75" hidden="1" customHeight="1" x14ac:dyDescent="0.2">
      <c r="A614" s="183" t="s">
        <v>186</v>
      </c>
      <c r="B614" s="183"/>
      <c r="C614" s="183"/>
      <c r="D614" s="183"/>
      <c r="E614" s="183"/>
      <c r="F614" s="183"/>
      <c r="G614" s="43">
        <f t="shared" si="145"/>
        <v>0</v>
      </c>
      <c r="H614" s="43">
        <f t="shared" si="148"/>
        <v>0</v>
      </c>
      <c r="I614" s="43">
        <f t="shared" si="148"/>
        <v>0</v>
      </c>
      <c r="J614" s="43">
        <f t="shared" si="148"/>
        <v>0</v>
      </c>
      <c r="K614" s="158"/>
      <c r="L614" s="185"/>
      <c r="M614" s="185"/>
      <c r="N614" s="185"/>
    </row>
    <row r="615" spans="1:14" ht="12.75" customHeight="1" x14ac:dyDescent="0.2">
      <c r="A615" s="196" t="s">
        <v>116</v>
      </c>
      <c r="B615" s="196"/>
      <c r="C615" s="196"/>
      <c r="D615" s="196"/>
      <c r="E615" s="196"/>
      <c r="F615" s="196"/>
      <c r="G615" s="69">
        <f t="shared" ref="G615:G625" si="149">SUM(H615+J615)</f>
        <v>-297.89999999999992</v>
      </c>
      <c r="H615" s="69">
        <f>SUM(H30+H35+H51+H67+H76+H82+H140+H150+H172+H180+H191+H210+H215+H241+H247+H297+H304+H458+H591+H610+H614+H264+H278+H162+H161)</f>
        <v>-430.09999999999997</v>
      </c>
      <c r="I615" s="69">
        <f>SUM(I30+I35+I51+I67+I76+I82+I140+I150+I172+I180+I191+I210+I215+I241+I247+I297+I304+I458+I591+I610+I614+I264+I278+I162+I161)</f>
        <v>0</v>
      </c>
      <c r="J615" s="69">
        <f>SUM(J30+J35+J51+J67+J76+J82+J140+J150+J172+J180+J191+J210+J215+J241+J247+J297+J304+J458+J591+J610+J614+J264+J278+J162+J161)</f>
        <v>132.20000000000005</v>
      </c>
      <c r="K615" s="189" t="s">
        <v>149</v>
      </c>
      <c r="L615" s="189"/>
      <c r="M615" s="189"/>
      <c r="N615" s="189"/>
    </row>
    <row r="616" spans="1:14" ht="12.75" customHeight="1" x14ac:dyDescent="0.2">
      <c r="A616" s="200" t="s">
        <v>155</v>
      </c>
      <c r="B616" s="200"/>
      <c r="C616" s="200"/>
      <c r="D616" s="200"/>
      <c r="E616" s="200"/>
      <c r="F616" s="200"/>
      <c r="G616" s="42">
        <f t="shared" si="149"/>
        <v>-31</v>
      </c>
      <c r="H616" s="42">
        <f>SUM(H51+H67+H140+H180+H210+H241+H264+H297+H591+H614)</f>
        <v>-432.1</v>
      </c>
      <c r="I616" s="42">
        <f>SUM(I51+I67+I140+I180+I210+I241+I264+I297+I591+I614)</f>
        <v>0</v>
      </c>
      <c r="J616" s="42">
        <f>SUM(J51+J67+J140+J180+J210+J241+J264+J297+J591+J614)</f>
        <v>401.1</v>
      </c>
      <c r="K616" s="189"/>
      <c r="L616" s="189"/>
      <c r="M616" s="189"/>
      <c r="N616" s="189"/>
    </row>
    <row r="617" spans="1:14" ht="12.75" customHeight="1" x14ac:dyDescent="0.2">
      <c r="A617" s="194" t="s">
        <v>160</v>
      </c>
      <c r="B617" s="194"/>
      <c r="C617" s="194"/>
      <c r="D617" s="194"/>
      <c r="E617" s="194"/>
      <c r="F617" s="194"/>
      <c r="G617" s="70">
        <f t="shared" si="149"/>
        <v>-268.89999999999998</v>
      </c>
      <c r="H617" s="70">
        <f>SUM(H30+H76+H172+H247)</f>
        <v>0</v>
      </c>
      <c r="I617" s="70">
        <f>SUM(I30+I76+I172+I247)</f>
        <v>0</v>
      </c>
      <c r="J617" s="70">
        <f>SUM(J30+J76+J172+J247)</f>
        <v>-268.89999999999998</v>
      </c>
      <c r="K617" s="189"/>
      <c r="L617" s="189"/>
      <c r="M617" s="189"/>
      <c r="N617" s="189"/>
    </row>
    <row r="618" spans="1:14" ht="12.75" hidden="1" customHeight="1" x14ac:dyDescent="0.2">
      <c r="A618" s="194" t="s">
        <v>444</v>
      </c>
      <c r="B618" s="194"/>
      <c r="C618" s="194"/>
      <c r="D618" s="194"/>
      <c r="E618" s="194"/>
      <c r="F618" s="194"/>
      <c r="G618" s="70">
        <f t="shared" si="149"/>
        <v>0</v>
      </c>
      <c r="H618" s="70">
        <f>SUM(H304+H278)</f>
        <v>0</v>
      </c>
      <c r="I618" s="70">
        <f t="shared" ref="I618:J618" si="150">SUM(I304+I278)</f>
        <v>0</v>
      </c>
      <c r="J618" s="70">
        <f t="shared" si="150"/>
        <v>0</v>
      </c>
      <c r="K618" s="189"/>
      <c r="L618" s="189"/>
      <c r="M618" s="189"/>
      <c r="N618" s="189"/>
    </row>
    <row r="619" spans="1:14" ht="12.75" customHeight="1" x14ac:dyDescent="0.2">
      <c r="A619" s="192" t="s">
        <v>183</v>
      </c>
      <c r="B619" s="192"/>
      <c r="C619" s="192"/>
      <c r="D619" s="192"/>
      <c r="E619" s="192"/>
      <c r="F619" s="192"/>
      <c r="G619" s="71">
        <f t="shared" si="149"/>
        <v>2</v>
      </c>
      <c r="H619" s="71">
        <f>SUM(H610+H82+H150)</f>
        <v>2</v>
      </c>
      <c r="I619" s="71">
        <f>SUM(I610+I82+I150)</f>
        <v>0</v>
      </c>
      <c r="J619" s="71">
        <f>SUM(J610+J82+J150)</f>
        <v>0</v>
      </c>
      <c r="K619" s="189"/>
      <c r="L619" s="189"/>
      <c r="M619" s="189"/>
      <c r="N619" s="189"/>
    </row>
    <row r="620" spans="1:14" ht="12.75" hidden="1" customHeight="1" x14ac:dyDescent="0.2">
      <c r="A620" s="193" t="s">
        <v>187</v>
      </c>
      <c r="B620" s="193"/>
      <c r="C620" s="193"/>
      <c r="D620" s="193"/>
      <c r="E620" s="193"/>
      <c r="F620" s="193"/>
      <c r="G620" s="67">
        <f t="shared" si="149"/>
        <v>0</v>
      </c>
      <c r="H620" s="67">
        <f>SUM(H458+H191)</f>
        <v>0</v>
      </c>
      <c r="I620" s="67">
        <f>SUM(I458+I191)</f>
        <v>0</v>
      </c>
      <c r="J620" s="67">
        <f>SUM(J458+J191)</f>
        <v>0</v>
      </c>
      <c r="K620" s="189"/>
      <c r="L620" s="189"/>
      <c r="M620" s="189"/>
      <c r="N620" s="189"/>
    </row>
    <row r="621" spans="1:14" ht="15" hidden="1" customHeight="1" x14ac:dyDescent="0.2">
      <c r="A621" s="195" t="s">
        <v>213</v>
      </c>
      <c r="B621" s="195"/>
      <c r="C621" s="195"/>
      <c r="D621" s="195"/>
      <c r="E621" s="195"/>
      <c r="F621" s="195"/>
      <c r="G621" s="72">
        <f t="shared" si="149"/>
        <v>0</v>
      </c>
      <c r="H621" s="72">
        <f>SUM(H35)</f>
        <v>0</v>
      </c>
      <c r="I621" s="72">
        <f>SUM(I35)</f>
        <v>0</v>
      </c>
      <c r="J621" s="72">
        <f>SUM(J35)</f>
        <v>0</v>
      </c>
      <c r="K621" s="189"/>
      <c r="L621" s="189"/>
      <c r="M621" s="189"/>
      <c r="N621" s="189"/>
    </row>
    <row r="622" spans="1:14" ht="15" hidden="1" customHeight="1" x14ac:dyDescent="0.2">
      <c r="A622" s="188" t="s">
        <v>401</v>
      </c>
      <c r="B622" s="188"/>
      <c r="C622" s="188"/>
      <c r="D622" s="188"/>
      <c r="E622" s="188"/>
      <c r="F622" s="188"/>
      <c r="G622" s="73">
        <f t="shared" si="149"/>
        <v>0</v>
      </c>
      <c r="H622" s="73">
        <f>SUM(H161)</f>
        <v>0</v>
      </c>
      <c r="I622" s="73">
        <f t="shared" ref="I622:J622" si="151">SUM(I161)</f>
        <v>0</v>
      </c>
      <c r="J622" s="73">
        <f t="shared" si="151"/>
        <v>0</v>
      </c>
      <c r="K622" s="189"/>
      <c r="L622" s="189"/>
      <c r="M622" s="189"/>
      <c r="N622" s="189"/>
    </row>
    <row r="623" spans="1:14" ht="15" hidden="1" customHeight="1" x14ac:dyDescent="0.2">
      <c r="A623" s="188" t="s">
        <v>402</v>
      </c>
      <c r="B623" s="188"/>
      <c r="C623" s="188"/>
      <c r="D623" s="188"/>
      <c r="E623" s="188"/>
      <c r="F623" s="188"/>
      <c r="G623" s="73">
        <f t="shared" si="149"/>
        <v>0</v>
      </c>
      <c r="H623" s="73">
        <f>SUM(H162)</f>
        <v>0</v>
      </c>
      <c r="I623" s="73">
        <f>SUM(I162)</f>
        <v>0</v>
      </c>
      <c r="J623" s="73">
        <f>SUM(J162)</f>
        <v>0</v>
      </c>
      <c r="K623" s="189"/>
      <c r="L623" s="189"/>
      <c r="M623" s="189"/>
      <c r="N623" s="189"/>
    </row>
    <row r="624" spans="1:14" ht="15" hidden="1" customHeight="1" x14ac:dyDescent="0.2">
      <c r="A624" s="197" t="s">
        <v>229</v>
      </c>
      <c r="B624" s="197"/>
      <c r="C624" s="197"/>
      <c r="D624" s="197"/>
      <c r="E624" s="197"/>
      <c r="F624" s="197"/>
      <c r="G624" s="74">
        <f t="shared" si="149"/>
        <v>0</v>
      </c>
      <c r="H624" s="74">
        <f>SUM(H215)</f>
        <v>0</v>
      </c>
      <c r="I624" s="74">
        <f>SUM(I215)</f>
        <v>0</v>
      </c>
      <c r="J624" s="74">
        <f>SUM(J215)</f>
        <v>0</v>
      </c>
      <c r="K624" s="189"/>
      <c r="L624" s="189"/>
      <c r="M624" s="189"/>
      <c r="N624" s="189"/>
    </row>
    <row r="625" spans="1:14" ht="15" customHeight="1" x14ac:dyDescent="0.2">
      <c r="A625" s="196" t="s">
        <v>116</v>
      </c>
      <c r="B625" s="196"/>
      <c r="C625" s="196"/>
      <c r="D625" s="196"/>
      <c r="E625" s="196"/>
      <c r="F625" s="196"/>
      <c r="G625" s="75">
        <f t="shared" si="149"/>
        <v>-297.89999999999998</v>
      </c>
      <c r="H625" s="75">
        <f>SUM(H616:H624)</f>
        <v>-430.1</v>
      </c>
      <c r="I625" s="75">
        <f>SUM(I616:I624)</f>
        <v>0</v>
      </c>
      <c r="J625" s="75">
        <f>SUM(J616:J624)</f>
        <v>132.20000000000005</v>
      </c>
      <c r="K625" s="189"/>
      <c r="L625" s="189"/>
      <c r="M625" s="189"/>
      <c r="N625" s="189"/>
    </row>
    <row r="626" spans="1:14" hidden="1" x14ac:dyDescent="0.2"/>
    <row r="627" spans="1:14" hidden="1" x14ac:dyDescent="0.2"/>
    <row r="628" spans="1:14" hidden="1" x14ac:dyDescent="0.2"/>
    <row r="629" spans="1:14" hidden="1" x14ac:dyDescent="0.2"/>
    <row r="630" spans="1:14" hidden="1" x14ac:dyDescent="0.2"/>
    <row r="631" spans="1:14" hidden="1" x14ac:dyDescent="0.2"/>
    <row r="632" spans="1:14" hidden="1" x14ac:dyDescent="0.2"/>
    <row r="633" spans="1:14" hidden="1" x14ac:dyDescent="0.2"/>
    <row r="634" spans="1:14" hidden="1" x14ac:dyDescent="0.2"/>
    <row r="636" spans="1:14" x14ac:dyDescent="0.2">
      <c r="A636" s="1" t="s">
        <v>482</v>
      </c>
    </row>
    <row r="637" spans="1:14" x14ac:dyDescent="0.2">
      <c r="A637" s="190">
        <f>SUM(L6)</f>
        <v>41865</v>
      </c>
      <c r="B637" s="190"/>
      <c r="C637" s="190"/>
    </row>
  </sheetData>
  <mergeCells count="1031">
    <mergeCell ref="L194:N197"/>
    <mergeCell ref="L191:N192"/>
    <mergeCell ref="A194:A197"/>
    <mergeCell ref="D194:D197"/>
    <mergeCell ref="L284:N285"/>
    <mergeCell ref="A260:A261"/>
    <mergeCell ref="D260:D261"/>
    <mergeCell ref="B227:B228"/>
    <mergeCell ref="B229:B230"/>
    <mergeCell ref="L227:N228"/>
    <mergeCell ref="L229:N230"/>
    <mergeCell ref="L264:N264"/>
    <mergeCell ref="K255:K257"/>
    <mergeCell ref="D221:D223"/>
    <mergeCell ref="D258:D259"/>
    <mergeCell ref="L258:N259"/>
    <mergeCell ref="E258:E259"/>
    <mergeCell ref="L252:N254"/>
    <mergeCell ref="C239:C240"/>
    <mergeCell ref="D219:D220"/>
    <mergeCell ref="K191:K192"/>
    <mergeCell ref="D249:D251"/>
    <mergeCell ref="A243:F243"/>
    <mergeCell ref="B249:B251"/>
    <mergeCell ref="K213:K215"/>
    <mergeCell ref="B252:B254"/>
    <mergeCell ref="K40:K41"/>
    <mergeCell ref="K249:K254"/>
    <mergeCell ref="A173:F173"/>
    <mergeCell ref="A176:A177"/>
    <mergeCell ref="B182:B183"/>
    <mergeCell ref="K42:K43"/>
    <mergeCell ref="A180:F180"/>
    <mergeCell ref="B205:B207"/>
    <mergeCell ref="D205:D207"/>
    <mergeCell ref="A182:A183"/>
    <mergeCell ref="C176:C177"/>
    <mergeCell ref="D176:D177"/>
    <mergeCell ref="A205:A207"/>
    <mergeCell ref="L182:N183"/>
    <mergeCell ref="L79:N81"/>
    <mergeCell ref="L140:N143"/>
    <mergeCell ref="K166:K167"/>
    <mergeCell ref="K126:K128"/>
    <mergeCell ref="K129:K133"/>
    <mergeCell ref="K134:K135"/>
    <mergeCell ref="K136:K137"/>
    <mergeCell ref="C213:C214"/>
    <mergeCell ref="C245:C246"/>
    <mergeCell ref="A193:N193"/>
    <mergeCell ref="K57:K58"/>
    <mergeCell ref="K59:K60"/>
    <mergeCell ref="K65:K66"/>
    <mergeCell ref="C54:C66"/>
    <mergeCell ref="A192:F192"/>
    <mergeCell ref="A208:A209"/>
    <mergeCell ref="C194:C197"/>
    <mergeCell ref="C198:C209"/>
    <mergeCell ref="A184:A185"/>
    <mergeCell ref="D184:D185"/>
    <mergeCell ref="E184:E185"/>
    <mergeCell ref="D188:D190"/>
    <mergeCell ref="A181:N181"/>
    <mergeCell ref="L180:N180"/>
    <mergeCell ref="C182:C183"/>
    <mergeCell ref="D182:D183"/>
    <mergeCell ref="E182:E183"/>
    <mergeCell ref="L120:N123"/>
    <mergeCell ref="L184:N185"/>
    <mergeCell ref="L117:N119"/>
    <mergeCell ref="L145:N147"/>
    <mergeCell ref="L138:N139"/>
    <mergeCell ref="L178:N179"/>
    <mergeCell ref="D164:D165"/>
    <mergeCell ref="C155:C156"/>
    <mergeCell ref="A166:A167"/>
    <mergeCell ref="L164:N165"/>
    <mergeCell ref="E129:E137"/>
    <mergeCell ref="C126:C137"/>
    <mergeCell ref="D186:D187"/>
    <mergeCell ref="D148:D149"/>
    <mergeCell ref="E148:E149"/>
    <mergeCell ref="K184:K187"/>
    <mergeCell ref="K161:K162"/>
    <mergeCell ref="E176:E177"/>
    <mergeCell ref="E178:E179"/>
    <mergeCell ref="B134:B135"/>
    <mergeCell ref="E170:E171"/>
    <mergeCell ref="D166:D167"/>
    <mergeCell ref="A174:F174"/>
    <mergeCell ref="A249:A251"/>
    <mergeCell ref="A212:N212"/>
    <mergeCell ref="A215:F215"/>
    <mergeCell ref="B213:B214"/>
    <mergeCell ref="D213:D214"/>
    <mergeCell ref="B286:B287"/>
    <mergeCell ref="C281:C287"/>
    <mergeCell ref="B260:B261"/>
    <mergeCell ref="A268:N268"/>
    <mergeCell ref="A269:A271"/>
    <mergeCell ref="L281:N283"/>
    <mergeCell ref="E260:E261"/>
    <mergeCell ref="K260:K261"/>
    <mergeCell ref="L260:N261"/>
    <mergeCell ref="A286:A287"/>
    <mergeCell ref="D286:D287"/>
    <mergeCell ref="D281:D283"/>
    <mergeCell ref="D274:D275"/>
    <mergeCell ref="A281:A283"/>
    <mergeCell ref="A280:N280"/>
    <mergeCell ref="A284:A285"/>
    <mergeCell ref="A272:A273"/>
    <mergeCell ref="B269:B271"/>
    <mergeCell ref="D269:D271"/>
    <mergeCell ref="F269:F270"/>
    <mergeCell ref="A265:F265"/>
    <mergeCell ref="E281:E287"/>
    <mergeCell ref="K281:K287"/>
    <mergeCell ref="K258:K259"/>
    <mergeCell ref="D426:D428"/>
    <mergeCell ref="A444:A446"/>
    <mergeCell ref="C444:C456"/>
    <mergeCell ref="L489:N490"/>
    <mergeCell ref="L478:N481"/>
    <mergeCell ref="A231:A232"/>
    <mergeCell ref="A227:A228"/>
    <mergeCell ref="D233:D234"/>
    <mergeCell ref="E188:E190"/>
    <mergeCell ref="E186:E187"/>
    <mergeCell ref="E213:E214"/>
    <mergeCell ref="A237:A238"/>
    <mergeCell ref="L262:N263"/>
    <mergeCell ref="K262:K263"/>
    <mergeCell ref="A211:F211"/>
    <mergeCell ref="A210:F210"/>
    <mergeCell ref="L217:N218"/>
    <mergeCell ref="L221:N223"/>
    <mergeCell ref="L211:N211"/>
    <mergeCell ref="D231:D232"/>
    <mergeCell ref="L245:N246"/>
    <mergeCell ref="D245:D246"/>
    <mergeCell ref="B237:B238"/>
    <mergeCell ref="D237:D238"/>
    <mergeCell ref="E231:E232"/>
    <mergeCell ref="E237:E238"/>
    <mergeCell ref="E233:E234"/>
    <mergeCell ref="D227:D228"/>
    <mergeCell ref="L237:N238"/>
    <mergeCell ref="A247:F247"/>
    <mergeCell ref="E249:E251"/>
    <mergeCell ref="A248:N248"/>
    <mergeCell ref="B416:B418"/>
    <mergeCell ref="A376:A378"/>
    <mergeCell ref="A361:A363"/>
    <mergeCell ref="C382:C384"/>
    <mergeCell ref="B361:B363"/>
    <mergeCell ref="A213:A214"/>
    <mergeCell ref="L540:N543"/>
    <mergeCell ref="L453:N456"/>
    <mergeCell ref="E444:E456"/>
    <mergeCell ref="K444:K456"/>
    <mergeCell ref="K420:K443"/>
    <mergeCell ref="E420:E443"/>
    <mergeCell ref="L537:N539"/>
    <mergeCell ref="L529:N530"/>
    <mergeCell ref="E491:E493"/>
    <mergeCell ref="L534:N536"/>
    <mergeCell ref="A459:F459"/>
    <mergeCell ref="E464:E465"/>
    <mergeCell ref="B518:B521"/>
    <mergeCell ref="D526:D528"/>
    <mergeCell ref="A531:A533"/>
    <mergeCell ref="D518:D521"/>
    <mergeCell ref="B453:B456"/>
    <mergeCell ref="B450:B452"/>
    <mergeCell ref="B447:B449"/>
    <mergeCell ref="D444:D446"/>
    <mergeCell ref="L491:N493"/>
    <mergeCell ref="L482:N488"/>
    <mergeCell ref="D441:D443"/>
    <mergeCell ref="D420:D422"/>
    <mergeCell ref="A447:A449"/>
    <mergeCell ref="D432:D434"/>
    <mergeCell ref="B314:B316"/>
    <mergeCell ref="D314:D316"/>
    <mergeCell ref="D310:D313"/>
    <mergeCell ref="D401:D403"/>
    <mergeCell ref="B438:B440"/>
    <mergeCell ref="A202:A204"/>
    <mergeCell ref="B202:B204"/>
    <mergeCell ref="B208:B209"/>
    <mergeCell ref="K457:K461"/>
    <mergeCell ref="K182:K183"/>
    <mergeCell ref="A461:F461"/>
    <mergeCell ref="B429:B431"/>
    <mergeCell ref="L432:N434"/>
    <mergeCell ref="L438:N440"/>
    <mergeCell ref="L429:N431"/>
    <mergeCell ref="L444:N446"/>
    <mergeCell ref="L435:N437"/>
    <mergeCell ref="L426:N428"/>
    <mergeCell ref="B435:B437"/>
    <mergeCell ref="L407:N409"/>
    <mergeCell ref="L395:N397"/>
    <mergeCell ref="L398:N400"/>
    <mergeCell ref="K395:K412"/>
    <mergeCell ref="A435:A437"/>
    <mergeCell ref="L292:N293"/>
    <mergeCell ref="K272:K273"/>
    <mergeCell ref="L239:N240"/>
    <mergeCell ref="L233:N234"/>
    <mergeCell ref="A258:A259"/>
    <mergeCell ref="D302:D303"/>
    <mergeCell ref="C300:C303"/>
    <mergeCell ref="D413:D415"/>
    <mergeCell ref="D343:D348"/>
    <mergeCell ref="C343:C348"/>
    <mergeCell ref="L450:N452"/>
    <mergeCell ref="D453:D456"/>
    <mergeCell ref="L475:N477"/>
    <mergeCell ref="L447:N449"/>
    <mergeCell ref="D478:D481"/>
    <mergeCell ref="A457:F457"/>
    <mergeCell ref="L205:N207"/>
    <mergeCell ref="L208:N209"/>
    <mergeCell ref="L274:N275"/>
    <mergeCell ref="K464:K465"/>
    <mergeCell ref="A462:F462"/>
    <mergeCell ref="A450:A452"/>
    <mergeCell ref="L466:N474"/>
    <mergeCell ref="A307:A309"/>
    <mergeCell ref="B300:B301"/>
    <mergeCell ref="A352:A354"/>
    <mergeCell ref="A349:A351"/>
    <mergeCell ref="A332:A334"/>
    <mergeCell ref="A221:A223"/>
    <mergeCell ref="A224:A226"/>
    <mergeCell ref="A239:A240"/>
    <mergeCell ref="B231:B232"/>
    <mergeCell ref="A364:A366"/>
    <mergeCell ref="A302:A303"/>
    <mergeCell ref="A343:A348"/>
    <mergeCell ref="A358:A360"/>
    <mergeCell ref="D358:D360"/>
    <mergeCell ref="C386:C391"/>
    <mergeCell ref="A300:A301"/>
    <mergeCell ref="B310:B313"/>
    <mergeCell ref="L464:N465"/>
    <mergeCell ref="B511:B513"/>
    <mergeCell ref="A429:A431"/>
    <mergeCell ref="C420:C443"/>
    <mergeCell ref="A504:A506"/>
    <mergeCell ref="C395:C412"/>
    <mergeCell ref="E504:E506"/>
    <mergeCell ref="L511:N513"/>
    <mergeCell ref="L504:N506"/>
    <mergeCell ref="E507:E510"/>
    <mergeCell ref="L507:N510"/>
    <mergeCell ref="E494:E499"/>
    <mergeCell ref="L494:N499"/>
    <mergeCell ref="L514:N517"/>
    <mergeCell ref="E511:E513"/>
    <mergeCell ref="L544:N546"/>
    <mergeCell ref="A235:A236"/>
    <mergeCell ref="A438:A440"/>
    <mergeCell ref="A441:A443"/>
    <mergeCell ref="L500:N503"/>
    <mergeCell ref="D450:D452"/>
    <mergeCell ref="A464:A465"/>
    <mergeCell ref="A482:A488"/>
    <mergeCell ref="A466:A474"/>
    <mergeCell ref="A290:A291"/>
    <mergeCell ref="B284:B285"/>
    <mergeCell ref="B335:B341"/>
    <mergeCell ref="A335:A341"/>
    <mergeCell ref="B302:B303"/>
    <mergeCell ref="A294:A296"/>
    <mergeCell ref="B534:B536"/>
    <mergeCell ref="A540:A543"/>
    <mergeCell ref="A413:A415"/>
    <mergeCell ref="A410:A412"/>
    <mergeCell ref="D423:D425"/>
    <mergeCell ref="A407:A409"/>
    <mergeCell ref="D429:D431"/>
    <mergeCell ref="A432:A434"/>
    <mergeCell ref="B432:B434"/>
    <mergeCell ref="D438:D440"/>
    <mergeCell ref="E194:E197"/>
    <mergeCell ref="A242:F242"/>
    <mergeCell ref="A233:A234"/>
    <mergeCell ref="B221:B223"/>
    <mergeCell ref="E221:E223"/>
    <mergeCell ref="E224:E226"/>
    <mergeCell ref="E227:E230"/>
    <mergeCell ref="D235:D236"/>
    <mergeCell ref="D544:D546"/>
    <mergeCell ref="A522:A525"/>
    <mergeCell ref="D392:D394"/>
    <mergeCell ref="A500:A503"/>
    <mergeCell ref="A494:A499"/>
    <mergeCell ref="A526:A528"/>
    <mergeCell ref="A453:A456"/>
    <mergeCell ref="B444:B446"/>
    <mergeCell ref="A329:A331"/>
    <mergeCell ref="B307:B309"/>
    <mergeCell ref="A306:N306"/>
    <mergeCell ref="K297:K298"/>
    <mergeCell ref="D292:D293"/>
    <mergeCell ref="E386:E391"/>
    <mergeCell ref="D325:D328"/>
    <mergeCell ref="D329:D331"/>
    <mergeCell ref="A252:A254"/>
    <mergeCell ref="E252:E254"/>
    <mergeCell ref="D252:D254"/>
    <mergeCell ref="B258:B259"/>
    <mergeCell ref="D284:D285"/>
    <mergeCell ref="A288:A289"/>
    <mergeCell ref="D288:D289"/>
    <mergeCell ref="L235:N236"/>
    <mergeCell ref="D239:D240"/>
    <mergeCell ref="E217:E218"/>
    <mergeCell ref="A264:F264"/>
    <mergeCell ref="L272:N273"/>
    <mergeCell ref="D332:D334"/>
    <mergeCell ref="D322:D324"/>
    <mergeCell ref="K170:K171"/>
    <mergeCell ref="L166:N167"/>
    <mergeCell ref="A325:A328"/>
    <mergeCell ref="L332:N334"/>
    <mergeCell ref="L186:N187"/>
    <mergeCell ref="E208:E209"/>
    <mergeCell ref="L219:N220"/>
    <mergeCell ref="L176:N177"/>
    <mergeCell ref="K176:K177"/>
    <mergeCell ref="A178:A179"/>
    <mergeCell ref="L202:N204"/>
    <mergeCell ref="K202:K204"/>
    <mergeCell ref="K208:K209"/>
    <mergeCell ref="D178:D179"/>
    <mergeCell ref="D198:D201"/>
    <mergeCell ref="E198:E201"/>
    <mergeCell ref="F198:F200"/>
    <mergeCell ref="E205:E207"/>
    <mergeCell ref="L547:N551"/>
    <mergeCell ref="L522:N525"/>
    <mergeCell ref="L531:N533"/>
    <mergeCell ref="L526:N528"/>
    <mergeCell ref="B558:B561"/>
    <mergeCell ref="A514:A517"/>
    <mergeCell ref="A518:A521"/>
    <mergeCell ref="A529:A530"/>
    <mergeCell ref="B529:B530"/>
    <mergeCell ref="B555:B557"/>
    <mergeCell ref="A544:A546"/>
    <mergeCell ref="D514:D517"/>
    <mergeCell ref="D534:D536"/>
    <mergeCell ref="D522:D525"/>
    <mergeCell ref="L552:N554"/>
    <mergeCell ref="L518:N521"/>
    <mergeCell ref="A537:A539"/>
    <mergeCell ref="D552:D554"/>
    <mergeCell ref="D547:D551"/>
    <mergeCell ref="D537:D539"/>
    <mergeCell ref="D540:D543"/>
    <mergeCell ref="A552:A554"/>
    <mergeCell ref="A547:A551"/>
    <mergeCell ref="B537:B539"/>
    <mergeCell ref="A534:A536"/>
    <mergeCell ref="A558:A561"/>
    <mergeCell ref="L74:N75"/>
    <mergeCell ref="A157:A160"/>
    <mergeCell ref="L91:N93"/>
    <mergeCell ref="A83:N83"/>
    <mergeCell ref="L84:N90"/>
    <mergeCell ref="D134:D135"/>
    <mergeCell ref="D129:D133"/>
    <mergeCell ref="D103:D106"/>
    <mergeCell ref="L103:N106"/>
    <mergeCell ref="L107:N110"/>
    <mergeCell ref="L111:N113"/>
    <mergeCell ref="D111:D113"/>
    <mergeCell ref="L100:N102"/>
    <mergeCell ref="D107:D110"/>
    <mergeCell ref="L97:N99"/>
    <mergeCell ref="D91:D93"/>
    <mergeCell ref="A164:A165"/>
    <mergeCell ref="D124:D128"/>
    <mergeCell ref="B164:B165"/>
    <mergeCell ref="A124:A128"/>
    <mergeCell ref="A120:A123"/>
    <mergeCell ref="D97:D99"/>
    <mergeCell ref="D138:D139"/>
    <mergeCell ref="B114:B116"/>
    <mergeCell ref="E126:E128"/>
    <mergeCell ref="B107:B110"/>
    <mergeCell ref="A79:A81"/>
    <mergeCell ref="C79:C81"/>
    <mergeCell ref="D94:D96"/>
    <mergeCell ref="A94:A96"/>
    <mergeCell ref="B100:B102"/>
    <mergeCell ref="D74:D75"/>
    <mergeCell ref="D17:D18"/>
    <mergeCell ref="A19:A20"/>
    <mergeCell ref="A17:A18"/>
    <mergeCell ref="A11:A12"/>
    <mergeCell ref="A15:A16"/>
    <mergeCell ref="C7:C9"/>
    <mergeCell ref="D7:D9"/>
    <mergeCell ref="B33:B34"/>
    <mergeCell ref="A35:F35"/>
    <mergeCell ref="D23:D25"/>
    <mergeCell ref="F23:F24"/>
    <mergeCell ref="L114:N116"/>
    <mergeCell ref="A76:F76"/>
    <mergeCell ref="L148:N149"/>
    <mergeCell ref="A150:F150"/>
    <mergeCell ref="L150:N150"/>
    <mergeCell ref="B145:B147"/>
    <mergeCell ref="A141:F141"/>
    <mergeCell ref="L76:N77"/>
    <mergeCell ref="K140:K143"/>
    <mergeCell ref="D145:D147"/>
    <mergeCell ref="E145:E147"/>
    <mergeCell ref="K145:K147"/>
    <mergeCell ref="K79:K81"/>
    <mergeCell ref="K76:K77"/>
    <mergeCell ref="K89:K90"/>
    <mergeCell ref="F87:F89"/>
    <mergeCell ref="B84:B90"/>
    <mergeCell ref="E84:E90"/>
    <mergeCell ref="F84:F86"/>
    <mergeCell ref="L136:N137"/>
    <mergeCell ref="E57:E58"/>
    <mergeCell ref="L3:N3"/>
    <mergeCell ref="A5:N5"/>
    <mergeCell ref="A144:N144"/>
    <mergeCell ref="A145:A147"/>
    <mergeCell ref="C145:C147"/>
    <mergeCell ref="L155:N156"/>
    <mergeCell ref="A161:F161"/>
    <mergeCell ref="L157:N160"/>
    <mergeCell ref="C157:C160"/>
    <mergeCell ref="D155:D160"/>
    <mergeCell ref="E155:E160"/>
    <mergeCell ref="A82:F82"/>
    <mergeCell ref="L82:N82"/>
    <mergeCell ref="E61:E62"/>
    <mergeCell ref="B70:B71"/>
    <mergeCell ref="A78:N78"/>
    <mergeCell ref="A77:F77"/>
    <mergeCell ref="A100:A102"/>
    <mergeCell ref="A103:A106"/>
    <mergeCell ref="B124:B128"/>
    <mergeCell ref="B129:B133"/>
    <mergeCell ref="D84:D90"/>
    <mergeCell ref="A140:F140"/>
    <mergeCell ref="E79:E81"/>
    <mergeCell ref="B15:B16"/>
    <mergeCell ref="E13:E14"/>
    <mergeCell ref="J8:J9"/>
    <mergeCell ref="B7:B9"/>
    <mergeCell ref="G7:J7"/>
    <mergeCell ref="G8:G9"/>
    <mergeCell ref="F7:F9"/>
    <mergeCell ref="A31:F31"/>
    <mergeCell ref="L6:N6"/>
    <mergeCell ref="A175:N175"/>
    <mergeCell ref="A143:F143"/>
    <mergeCell ref="A172:F172"/>
    <mergeCell ref="L170:N171"/>
    <mergeCell ref="A136:A137"/>
    <mergeCell ref="K168:K169"/>
    <mergeCell ref="L124:N128"/>
    <mergeCell ref="A129:A133"/>
    <mergeCell ref="L129:N133"/>
    <mergeCell ref="D117:D119"/>
    <mergeCell ref="E164:E165"/>
    <mergeCell ref="D170:D171"/>
    <mergeCell ref="D120:D123"/>
    <mergeCell ref="D114:D116"/>
    <mergeCell ref="E91:E93"/>
    <mergeCell ref="D168:D169"/>
    <mergeCell ref="C170:C171"/>
    <mergeCell ref="A107:A110"/>
    <mergeCell ref="D59:D60"/>
    <mergeCell ref="C70:C71"/>
    <mergeCell ref="E70:E71"/>
    <mergeCell ref="H8:I8"/>
    <mergeCell ref="E15:E16"/>
    <mergeCell ref="A30:F30"/>
    <mergeCell ref="D21:D22"/>
    <mergeCell ref="A23:A25"/>
    <mergeCell ref="E11:E12"/>
    <mergeCell ref="E7:E9"/>
    <mergeCell ref="C11:C12"/>
    <mergeCell ref="A7:A9"/>
    <mergeCell ref="D13:D14"/>
    <mergeCell ref="A168:A169"/>
    <mergeCell ref="C164:C165"/>
    <mergeCell ref="A142:F142"/>
    <mergeCell ref="B120:B123"/>
    <mergeCell ref="A154:N154"/>
    <mergeCell ref="A162:F162"/>
    <mergeCell ref="L134:N135"/>
    <mergeCell ref="A117:A119"/>
    <mergeCell ref="A148:A149"/>
    <mergeCell ref="K164:K165"/>
    <mergeCell ref="A170:A171"/>
    <mergeCell ref="L161:N162"/>
    <mergeCell ref="A163:N163"/>
    <mergeCell ref="K155:K160"/>
    <mergeCell ref="A155:A156"/>
    <mergeCell ref="E65:E66"/>
    <mergeCell ref="A91:A93"/>
    <mergeCell ref="B91:B93"/>
    <mergeCell ref="L94:N96"/>
    <mergeCell ref="E94:E110"/>
    <mergeCell ref="C94:C110"/>
    <mergeCell ref="K94:K110"/>
    <mergeCell ref="L65:N66"/>
    <mergeCell ref="K67:K68"/>
    <mergeCell ref="A134:A135"/>
    <mergeCell ref="A138:A139"/>
    <mergeCell ref="B136:B137"/>
    <mergeCell ref="B138:B139"/>
    <mergeCell ref="B111:B113"/>
    <mergeCell ref="B117:B119"/>
    <mergeCell ref="E138:E139"/>
    <mergeCell ref="D136:D137"/>
    <mergeCell ref="L59:N60"/>
    <mergeCell ref="L57:N58"/>
    <mergeCell ref="L67:N68"/>
    <mergeCell ref="L61:N62"/>
    <mergeCell ref="K7:K9"/>
    <mergeCell ref="L7:N9"/>
    <mergeCell ref="L15:N16"/>
    <mergeCell ref="K13:K14"/>
    <mergeCell ref="K63:K64"/>
    <mergeCell ref="A10:N10"/>
    <mergeCell ref="K19:K20"/>
    <mergeCell ref="L13:N14"/>
    <mergeCell ref="K11:K12"/>
    <mergeCell ref="E17:E20"/>
    <mergeCell ref="D19:D20"/>
    <mergeCell ref="B11:B12"/>
    <mergeCell ref="B13:B14"/>
    <mergeCell ref="D11:D12"/>
    <mergeCell ref="A13:A14"/>
    <mergeCell ref="L11:N12"/>
    <mergeCell ref="K17:K18"/>
    <mergeCell ref="L17:N18"/>
    <mergeCell ref="D15:D16"/>
    <mergeCell ref="D44:D45"/>
    <mergeCell ref="A52:F52"/>
    <mergeCell ref="A57:A58"/>
    <mergeCell ref="E54:E56"/>
    <mergeCell ref="A51:F51"/>
    <mergeCell ref="B46:B48"/>
    <mergeCell ref="D61:D62"/>
    <mergeCell ref="B61:B62"/>
    <mergeCell ref="B63:B64"/>
    <mergeCell ref="A69:N69"/>
    <mergeCell ref="D57:D58"/>
    <mergeCell ref="A72:A73"/>
    <mergeCell ref="A68:F68"/>
    <mergeCell ref="A67:F67"/>
    <mergeCell ref="A70:A71"/>
    <mergeCell ref="E59:E60"/>
    <mergeCell ref="A54:A56"/>
    <mergeCell ref="L63:N64"/>
    <mergeCell ref="L72:N73"/>
    <mergeCell ref="K70:K71"/>
    <mergeCell ref="D63:D64"/>
    <mergeCell ref="D65:D66"/>
    <mergeCell ref="B65:B66"/>
    <mergeCell ref="K37:K38"/>
    <mergeCell ref="L33:N35"/>
    <mergeCell ref="K33:K34"/>
    <mergeCell ref="E33:E34"/>
    <mergeCell ref="A37:A38"/>
    <mergeCell ref="D37:D38"/>
    <mergeCell ref="A46:A48"/>
    <mergeCell ref="D39:D41"/>
    <mergeCell ref="B44:B45"/>
    <mergeCell ref="A36:N36"/>
    <mergeCell ref="L46:N48"/>
    <mergeCell ref="B42:B43"/>
    <mergeCell ref="E37:E38"/>
    <mergeCell ref="E42:E43"/>
    <mergeCell ref="D33:D34"/>
    <mergeCell ref="E39:E41"/>
    <mergeCell ref="B37:B38"/>
    <mergeCell ref="A42:A43"/>
    <mergeCell ref="L42:N43"/>
    <mergeCell ref="A39:A41"/>
    <mergeCell ref="A44:A45"/>
    <mergeCell ref="A33:A34"/>
    <mergeCell ref="B39:B41"/>
    <mergeCell ref="L54:N56"/>
    <mergeCell ref="K21:K22"/>
    <mergeCell ref="L19:N20"/>
    <mergeCell ref="E44:E45"/>
    <mergeCell ref="D42:D43"/>
    <mergeCell ref="D46:D48"/>
    <mergeCell ref="L26:N27"/>
    <mergeCell ref="K30:K31"/>
    <mergeCell ref="L37:N38"/>
    <mergeCell ref="L51:N52"/>
    <mergeCell ref="A32:N32"/>
    <mergeCell ref="K26:K27"/>
    <mergeCell ref="F46:F47"/>
    <mergeCell ref="K44:K45"/>
    <mergeCell ref="K49:K50"/>
    <mergeCell ref="L49:N50"/>
    <mergeCell ref="E49:E50"/>
    <mergeCell ref="D49:D50"/>
    <mergeCell ref="B49:B50"/>
    <mergeCell ref="A49:A50"/>
    <mergeCell ref="C37:C50"/>
    <mergeCell ref="K51:K52"/>
    <mergeCell ref="K47:K48"/>
    <mergeCell ref="E21:E27"/>
    <mergeCell ref="L21:N22"/>
    <mergeCell ref="L23:N25"/>
    <mergeCell ref="A21:A22"/>
    <mergeCell ref="A28:A29"/>
    <mergeCell ref="L30:N31"/>
    <mergeCell ref="F39:F40"/>
    <mergeCell ref="C33:C34"/>
    <mergeCell ref="E46:E48"/>
    <mergeCell ref="L39:N41"/>
    <mergeCell ref="D603:D606"/>
    <mergeCell ref="D607:D609"/>
    <mergeCell ref="K612:K614"/>
    <mergeCell ref="L610:N610"/>
    <mergeCell ref="A618:F618"/>
    <mergeCell ref="A26:A27"/>
    <mergeCell ref="D26:D27"/>
    <mergeCell ref="D79:D81"/>
    <mergeCell ref="D54:D56"/>
    <mergeCell ref="A114:A116"/>
    <mergeCell ref="A111:A113"/>
    <mergeCell ref="B79:B81"/>
    <mergeCell ref="B59:B60"/>
    <mergeCell ref="A61:A62"/>
    <mergeCell ref="D100:D102"/>
    <mergeCell ref="B97:B99"/>
    <mergeCell ref="B103:B106"/>
    <mergeCell ref="A63:A64"/>
    <mergeCell ref="A65:A66"/>
    <mergeCell ref="A97:A99"/>
    <mergeCell ref="B94:B96"/>
    <mergeCell ref="A84:A90"/>
    <mergeCell ref="A59:A60"/>
    <mergeCell ref="B54:B56"/>
    <mergeCell ref="B57:B58"/>
    <mergeCell ref="D70:D71"/>
    <mergeCell ref="L70:N71"/>
    <mergeCell ref="A53:N53"/>
    <mergeCell ref="L44:N45"/>
    <mergeCell ref="E63:E64"/>
    <mergeCell ref="L568:N571"/>
    <mergeCell ref="D568:D571"/>
    <mergeCell ref="E601:E609"/>
    <mergeCell ref="K601:K609"/>
    <mergeCell ref="A594:F594"/>
    <mergeCell ref="C601:C609"/>
    <mergeCell ref="E576:E586"/>
    <mergeCell ref="D580:D582"/>
    <mergeCell ref="B580:B582"/>
    <mergeCell ref="A580:A582"/>
    <mergeCell ref="L580:N582"/>
    <mergeCell ref="A616:F616"/>
    <mergeCell ref="B603:B609"/>
    <mergeCell ref="K61:K62"/>
    <mergeCell ref="L555:N557"/>
    <mergeCell ref="L558:N561"/>
    <mergeCell ref="A607:A609"/>
    <mergeCell ref="A612:A613"/>
    <mergeCell ref="B478:B481"/>
    <mergeCell ref="D482:D488"/>
    <mergeCell ref="B482:B488"/>
    <mergeCell ref="A511:A513"/>
    <mergeCell ref="A507:A510"/>
    <mergeCell ref="E526:E528"/>
    <mergeCell ref="E529:E530"/>
    <mergeCell ref="B514:B517"/>
    <mergeCell ref="B547:B551"/>
    <mergeCell ref="B552:B554"/>
    <mergeCell ref="A637:C637"/>
    <mergeCell ref="L562:N564"/>
    <mergeCell ref="L565:N567"/>
    <mergeCell ref="A562:A564"/>
    <mergeCell ref="A565:A567"/>
    <mergeCell ref="D562:D564"/>
    <mergeCell ref="D565:D567"/>
    <mergeCell ref="D572:D575"/>
    <mergeCell ref="L572:N575"/>
    <mergeCell ref="A572:A575"/>
    <mergeCell ref="A619:F619"/>
    <mergeCell ref="D601:D602"/>
    <mergeCell ref="A599:F599"/>
    <mergeCell ref="A596:F596"/>
    <mergeCell ref="A595:F595"/>
    <mergeCell ref="A620:F620"/>
    <mergeCell ref="A617:F617"/>
    <mergeCell ref="A621:F621"/>
    <mergeCell ref="A625:F625"/>
    <mergeCell ref="A623:F623"/>
    <mergeCell ref="A624:F624"/>
    <mergeCell ref="A615:F615"/>
    <mergeCell ref="A611:N611"/>
    <mergeCell ref="A610:F610"/>
    <mergeCell ref="E612:E613"/>
    <mergeCell ref="L601:N602"/>
    <mergeCell ref="D612:D613"/>
    <mergeCell ref="L612:N614"/>
    <mergeCell ref="L603:N606"/>
    <mergeCell ref="B601:B602"/>
    <mergeCell ref="A614:F614"/>
    <mergeCell ref="A603:A606"/>
    <mergeCell ref="A622:F622"/>
    <mergeCell ref="C612:C613"/>
    <mergeCell ref="K615:N625"/>
    <mergeCell ref="A591:F591"/>
    <mergeCell ref="A568:A571"/>
    <mergeCell ref="A601:A602"/>
    <mergeCell ref="B572:B575"/>
    <mergeCell ref="B568:B571"/>
    <mergeCell ref="A597:F597"/>
    <mergeCell ref="A600:N600"/>
    <mergeCell ref="A592:F592"/>
    <mergeCell ref="A598:F598"/>
    <mergeCell ref="A593:F593"/>
    <mergeCell ref="L607:N609"/>
    <mergeCell ref="B562:B564"/>
    <mergeCell ref="D555:D557"/>
    <mergeCell ref="A555:A557"/>
    <mergeCell ref="B565:B567"/>
    <mergeCell ref="D558:D561"/>
    <mergeCell ref="E587:E588"/>
    <mergeCell ref="D587:D588"/>
    <mergeCell ref="B587:B588"/>
    <mergeCell ref="A587:A588"/>
    <mergeCell ref="L587:N588"/>
    <mergeCell ref="E568:E575"/>
    <mergeCell ref="A491:A493"/>
    <mergeCell ref="E500:E503"/>
    <mergeCell ref="D511:D513"/>
    <mergeCell ref="B531:B533"/>
    <mergeCell ref="B540:B543"/>
    <mergeCell ref="B544:B546"/>
    <mergeCell ref="E550:E557"/>
    <mergeCell ref="D531:D533"/>
    <mergeCell ref="E514:E517"/>
    <mergeCell ref="E522:E525"/>
    <mergeCell ref="E518:E521"/>
    <mergeCell ref="B522:B525"/>
    <mergeCell ref="B526:B528"/>
    <mergeCell ref="D529:D530"/>
    <mergeCell ref="A460:F460"/>
    <mergeCell ref="A458:F458"/>
    <mergeCell ref="F491:F492"/>
    <mergeCell ref="F484:F486"/>
    <mergeCell ref="A475:A477"/>
    <mergeCell ref="E478:E481"/>
    <mergeCell ref="B507:B510"/>
    <mergeCell ref="D507:D510"/>
    <mergeCell ref="A489:A490"/>
    <mergeCell ref="E466:E474"/>
    <mergeCell ref="E475:E477"/>
    <mergeCell ref="E489:E490"/>
    <mergeCell ref="D464:D465"/>
    <mergeCell ref="E482:E488"/>
    <mergeCell ref="A478:A481"/>
    <mergeCell ref="L342:N342"/>
    <mergeCell ref="K343:K391"/>
    <mergeCell ref="D349:D351"/>
    <mergeCell ref="D352:D354"/>
    <mergeCell ref="D355:D357"/>
    <mergeCell ref="D361:D363"/>
    <mergeCell ref="L367:N369"/>
    <mergeCell ref="D379:D381"/>
    <mergeCell ref="L382:N384"/>
    <mergeCell ref="L420:N422"/>
    <mergeCell ref="A386:A388"/>
    <mergeCell ref="B420:B422"/>
    <mergeCell ref="L423:N425"/>
    <mergeCell ref="D389:D391"/>
    <mergeCell ref="D416:D418"/>
    <mergeCell ref="D404:D406"/>
    <mergeCell ref="L441:N443"/>
    <mergeCell ref="L364:N366"/>
    <mergeCell ref="L373:N375"/>
    <mergeCell ref="L376:N378"/>
    <mergeCell ref="L370:N372"/>
    <mergeCell ref="E395:E412"/>
    <mergeCell ref="L419:N419"/>
    <mergeCell ref="B441:B443"/>
    <mergeCell ref="A426:A428"/>
    <mergeCell ref="A404:A406"/>
    <mergeCell ref="B423:B425"/>
    <mergeCell ref="C413:C418"/>
    <mergeCell ref="A423:A425"/>
    <mergeCell ref="D435:D437"/>
    <mergeCell ref="B426:B428"/>
    <mergeCell ref="B404:B406"/>
    <mergeCell ref="D447:D449"/>
    <mergeCell ref="A463:N463"/>
    <mergeCell ref="A217:A218"/>
    <mergeCell ref="A219:A220"/>
    <mergeCell ref="D229:D230"/>
    <mergeCell ref="B217:B218"/>
    <mergeCell ref="A229:A230"/>
    <mergeCell ref="D217:D218"/>
    <mergeCell ref="L290:N291"/>
    <mergeCell ref="L343:N348"/>
    <mergeCell ref="K307:K341"/>
    <mergeCell ref="D307:D309"/>
    <mergeCell ref="L335:N341"/>
    <mergeCell ref="L329:N331"/>
    <mergeCell ref="D317:D321"/>
    <mergeCell ref="L302:N303"/>
    <mergeCell ref="E307:E341"/>
    <mergeCell ref="B343:B348"/>
    <mergeCell ref="A373:A375"/>
    <mergeCell ref="A382:A384"/>
    <mergeCell ref="L379:N381"/>
    <mergeCell ref="L457:N461"/>
    <mergeCell ref="D398:D400"/>
    <mergeCell ref="B410:B412"/>
    <mergeCell ref="L317:N321"/>
    <mergeCell ref="A297:F297"/>
    <mergeCell ref="A304:F304"/>
    <mergeCell ref="A298:F298"/>
    <mergeCell ref="A305:F305"/>
    <mergeCell ref="K245:K246"/>
    <mergeCell ref="B255:B257"/>
    <mergeCell ref="L314:N316"/>
    <mergeCell ref="B155:B160"/>
    <mergeCell ref="E343:E348"/>
    <mergeCell ref="L355:N357"/>
    <mergeCell ref="L325:N328"/>
    <mergeCell ref="A299:N299"/>
    <mergeCell ref="A342:F342"/>
    <mergeCell ref="A310:A313"/>
    <mergeCell ref="B322:B324"/>
    <mergeCell ref="B317:B321"/>
    <mergeCell ref="A322:A324"/>
    <mergeCell ref="B352:B354"/>
    <mergeCell ref="B355:B357"/>
    <mergeCell ref="A314:A316"/>
    <mergeCell ref="A317:A321"/>
    <mergeCell ref="A355:A357"/>
    <mergeCell ref="B332:B334"/>
    <mergeCell ref="L413:N415"/>
    <mergeCell ref="B386:B388"/>
    <mergeCell ref="D410:D412"/>
    <mergeCell ref="L386:N388"/>
    <mergeCell ref="L389:N391"/>
    <mergeCell ref="L392:N394"/>
    <mergeCell ref="L410:N412"/>
    <mergeCell ref="D395:D397"/>
    <mergeCell ref="K413:K418"/>
    <mergeCell ref="B398:B400"/>
    <mergeCell ref="A395:A397"/>
    <mergeCell ref="A392:A394"/>
    <mergeCell ref="E413:E418"/>
    <mergeCell ref="A398:A400"/>
    <mergeCell ref="A416:A418"/>
    <mergeCell ref="A401:A403"/>
    <mergeCell ref="B186:B187"/>
    <mergeCell ref="C184:C187"/>
    <mergeCell ref="B233:B234"/>
    <mergeCell ref="L213:N215"/>
    <mergeCell ref="L172:N174"/>
    <mergeCell ref="B184:B185"/>
    <mergeCell ref="L210:N210"/>
    <mergeCell ref="L231:N232"/>
    <mergeCell ref="D224:D226"/>
    <mergeCell ref="K200:K201"/>
    <mergeCell ref="E255:E257"/>
    <mergeCell ref="E219:E220"/>
    <mergeCell ref="B219:B220"/>
    <mergeCell ref="D255:D257"/>
    <mergeCell ref="A241:F241"/>
    <mergeCell ref="L385:N385"/>
    <mergeCell ref="E382:E384"/>
    <mergeCell ref="A370:A372"/>
    <mergeCell ref="D202:D204"/>
    <mergeCell ref="D208:D209"/>
    <mergeCell ref="E202:E204"/>
    <mergeCell ref="F202:F203"/>
    <mergeCell ref="E272:E273"/>
    <mergeCell ref="D335:D341"/>
    <mergeCell ref="B325:B328"/>
    <mergeCell ref="A278:F278"/>
    <mergeCell ref="K274:K275"/>
    <mergeCell ref="L286:N287"/>
    <mergeCell ref="L269:N271"/>
    <mergeCell ref="L278:N278"/>
    <mergeCell ref="L300:N301"/>
    <mergeCell ref="L297:N298"/>
    <mergeCell ref="K54:K56"/>
    <mergeCell ref="L241:N241"/>
    <mergeCell ref="B367:B369"/>
    <mergeCell ref="B370:B372"/>
    <mergeCell ref="D370:D372"/>
    <mergeCell ref="A244:N244"/>
    <mergeCell ref="L249:N251"/>
    <mergeCell ref="A255:A257"/>
    <mergeCell ref="B194:B197"/>
    <mergeCell ref="A216:N216"/>
    <mergeCell ref="F194:F196"/>
    <mergeCell ref="L198:N201"/>
    <mergeCell ref="K196:K197"/>
    <mergeCell ref="B198:B201"/>
    <mergeCell ref="A198:A201"/>
    <mergeCell ref="A188:A190"/>
    <mergeCell ref="D72:D73"/>
    <mergeCell ref="A74:A75"/>
    <mergeCell ref="E239:E240"/>
    <mergeCell ref="A262:A263"/>
    <mergeCell ref="B262:B263"/>
    <mergeCell ref="D262:D263"/>
    <mergeCell ref="E262:E263"/>
    <mergeCell ref="C249:C263"/>
    <mergeCell ref="C269:C271"/>
    <mergeCell ref="C166:C167"/>
    <mergeCell ref="A186:A187"/>
    <mergeCell ref="E245:E246"/>
    <mergeCell ref="B224:B226"/>
    <mergeCell ref="L168:N169"/>
    <mergeCell ref="K172:K174"/>
    <mergeCell ref="E166:E167"/>
    <mergeCell ref="L188:N190"/>
    <mergeCell ref="A191:F191"/>
    <mergeCell ref="L401:N403"/>
    <mergeCell ref="L404:N406"/>
    <mergeCell ref="A389:A391"/>
    <mergeCell ref="A379:A381"/>
    <mergeCell ref="A367:A369"/>
    <mergeCell ref="D382:D384"/>
    <mergeCell ref="D386:D388"/>
    <mergeCell ref="E235:E236"/>
    <mergeCell ref="L247:N247"/>
    <mergeCell ref="L224:N226"/>
    <mergeCell ref="K239:K240"/>
    <mergeCell ref="B235:B236"/>
    <mergeCell ref="B239:B240"/>
    <mergeCell ref="F205:F206"/>
    <mergeCell ref="K206:K207"/>
    <mergeCell ref="B389:B391"/>
    <mergeCell ref="L255:N257"/>
    <mergeCell ref="A245:A246"/>
    <mergeCell ref="B395:B397"/>
    <mergeCell ref="B401:B403"/>
    <mergeCell ref="B392:B394"/>
    <mergeCell ref="L288:N289"/>
    <mergeCell ref="D294:D296"/>
    <mergeCell ref="D290:D291"/>
    <mergeCell ref="A279:F279"/>
    <mergeCell ref="D272:D273"/>
    <mergeCell ref="A274:A275"/>
    <mergeCell ref="L322:N324"/>
    <mergeCell ref="A292:A293"/>
    <mergeCell ref="C307:C341"/>
    <mergeCell ref="A576:A577"/>
    <mergeCell ref="A578:A579"/>
    <mergeCell ref="A583:A584"/>
    <mergeCell ref="A585:A586"/>
    <mergeCell ref="B576:B577"/>
    <mergeCell ref="B578:B579"/>
    <mergeCell ref="B583:B584"/>
    <mergeCell ref="B585:B586"/>
    <mergeCell ref="D576:D577"/>
    <mergeCell ref="D578:D579"/>
    <mergeCell ref="D583:D584"/>
    <mergeCell ref="D585:D586"/>
    <mergeCell ref="B329:B331"/>
    <mergeCell ref="A385:F385"/>
    <mergeCell ref="A420:A422"/>
    <mergeCell ref="A419:F419"/>
    <mergeCell ref="L416:N418"/>
    <mergeCell ref="B413:B415"/>
    <mergeCell ref="B407:B409"/>
    <mergeCell ref="D407:D409"/>
    <mergeCell ref="E367:E381"/>
    <mergeCell ref="B358:B360"/>
    <mergeCell ref="L358:N360"/>
    <mergeCell ref="L349:N351"/>
    <mergeCell ref="L352:N354"/>
    <mergeCell ref="C349:C366"/>
    <mergeCell ref="D364:D366"/>
    <mergeCell ref="E349:E366"/>
    <mergeCell ref="L361:N363"/>
    <mergeCell ref="B364:B366"/>
    <mergeCell ref="B349:B351"/>
    <mergeCell ref="D367:D369"/>
    <mergeCell ref="C217:C226"/>
    <mergeCell ref="C227:C230"/>
    <mergeCell ref="K217:K226"/>
    <mergeCell ref="K227:K230"/>
    <mergeCell ref="D466:D474"/>
    <mergeCell ref="C466:C474"/>
    <mergeCell ref="B466:B474"/>
    <mergeCell ref="B475:B477"/>
    <mergeCell ref="C475:C588"/>
    <mergeCell ref="D475:D477"/>
    <mergeCell ref="K466:K474"/>
    <mergeCell ref="K475:K588"/>
    <mergeCell ref="K269:K271"/>
    <mergeCell ref="E300:E303"/>
    <mergeCell ref="K300:K304"/>
    <mergeCell ref="L576:N577"/>
    <mergeCell ref="L578:N579"/>
    <mergeCell ref="L583:N584"/>
    <mergeCell ref="L585:N586"/>
    <mergeCell ref="L307:N309"/>
    <mergeCell ref="L310:N313"/>
    <mergeCell ref="L294:N296"/>
    <mergeCell ref="E269:E271"/>
    <mergeCell ref="B281:B283"/>
    <mergeCell ref="B379:B381"/>
    <mergeCell ref="D376:D378"/>
    <mergeCell ref="B373:B375"/>
    <mergeCell ref="B376:B378"/>
    <mergeCell ref="D373:D375"/>
    <mergeCell ref="C367:C381"/>
    <mergeCell ref="D300:D301"/>
    <mergeCell ref="L304:N304"/>
  </mergeCells>
  <pageMargins left="0.22" right="0.27559055118110237" top="0.17" bottom="0.22" header="0.18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7"/>
  <sheetViews>
    <sheetView workbookViewId="0">
      <selection activeCell="M18" sqref="M18"/>
    </sheetView>
  </sheetViews>
  <sheetFormatPr defaultRowHeight="12.75" x14ac:dyDescent="0.2"/>
  <cols>
    <col min="1" max="1" width="4.140625" style="1" customWidth="1"/>
    <col min="2" max="2" width="7.42578125" style="1" customWidth="1"/>
    <col min="3" max="3" width="10.85546875" style="1" customWidth="1"/>
    <col min="4" max="4" width="9.7109375" style="1" customWidth="1"/>
    <col min="5" max="5" width="11.28515625" style="1" customWidth="1"/>
    <col min="6" max="6" width="12.7109375" style="1" customWidth="1"/>
    <col min="7" max="7" width="8.7109375" style="1" customWidth="1"/>
    <col min="8" max="9" width="9.140625" style="1"/>
    <col min="10" max="10" width="6" style="1" customWidth="1"/>
    <col min="11" max="16384" width="9.140625" style="1"/>
  </cols>
  <sheetData>
    <row r="1" spans="1:10" x14ac:dyDescent="0.2">
      <c r="I1" s="235" t="s">
        <v>23</v>
      </c>
      <c r="J1" s="235"/>
    </row>
    <row r="5" spans="1:10" x14ac:dyDescent="0.2">
      <c r="A5" s="236" t="s">
        <v>8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x14ac:dyDescent="0.2">
      <c r="I6" s="237"/>
      <c r="J6" s="237"/>
    </row>
    <row r="7" spans="1:10" ht="51" x14ac:dyDescent="0.2">
      <c r="A7" s="22" t="s">
        <v>0</v>
      </c>
      <c r="B7" s="22" t="s">
        <v>1</v>
      </c>
      <c r="C7" s="22" t="s">
        <v>12</v>
      </c>
      <c r="D7" s="22" t="s">
        <v>2</v>
      </c>
      <c r="E7" s="22" t="s">
        <v>3</v>
      </c>
      <c r="F7" s="22" t="s">
        <v>4</v>
      </c>
      <c r="G7" s="22" t="s">
        <v>13</v>
      </c>
      <c r="H7" s="238" t="s">
        <v>5</v>
      </c>
      <c r="I7" s="238"/>
      <c r="J7" s="238"/>
    </row>
    <row r="8" spans="1:10" x14ac:dyDescent="0.2">
      <c r="A8" s="239" t="s">
        <v>32</v>
      </c>
      <c r="B8" s="240"/>
      <c r="C8" s="240"/>
      <c r="D8" s="240"/>
      <c r="E8" s="240"/>
      <c r="F8" s="240"/>
      <c r="G8" s="240"/>
      <c r="H8" s="240"/>
      <c r="I8" s="240"/>
      <c r="J8" s="241"/>
    </row>
    <row r="9" spans="1:10" x14ac:dyDescent="0.2">
      <c r="A9" s="238" t="s">
        <v>6</v>
      </c>
      <c r="B9" s="238" t="s">
        <v>33</v>
      </c>
      <c r="C9" s="238" t="s">
        <v>16</v>
      </c>
      <c r="D9" s="238" t="s">
        <v>17</v>
      </c>
      <c r="E9" s="16" t="s">
        <v>34</v>
      </c>
      <c r="F9" s="9" t="s">
        <v>30</v>
      </c>
      <c r="G9" s="252" t="s">
        <v>14</v>
      </c>
      <c r="H9" s="242" t="s">
        <v>18</v>
      </c>
      <c r="I9" s="243"/>
      <c r="J9" s="244"/>
    </row>
    <row r="10" spans="1:10" x14ac:dyDescent="0.2">
      <c r="A10" s="254"/>
      <c r="B10" s="254"/>
      <c r="C10" s="254"/>
      <c r="D10" s="254"/>
      <c r="E10" s="19" t="s">
        <v>20</v>
      </c>
      <c r="F10" s="8" t="s">
        <v>35</v>
      </c>
      <c r="G10" s="252"/>
      <c r="H10" s="245"/>
      <c r="I10" s="246"/>
      <c r="J10" s="247"/>
    </row>
    <row r="11" spans="1:10" x14ac:dyDescent="0.2">
      <c r="A11" s="255"/>
      <c r="B11" s="255"/>
      <c r="C11" s="255"/>
      <c r="D11" s="255"/>
      <c r="E11" s="19" t="s">
        <v>11</v>
      </c>
      <c r="F11" s="8" t="s">
        <v>21</v>
      </c>
      <c r="G11" s="252"/>
      <c r="H11" s="248"/>
      <c r="I11" s="249"/>
      <c r="J11" s="250"/>
    </row>
    <row r="12" spans="1:10" x14ac:dyDescent="0.2">
      <c r="A12" s="251" t="s">
        <v>36</v>
      </c>
      <c r="B12" s="251"/>
      <c r="C12" s="251"/>
      <c r="D12" s="251"/>
      <c r="E12" s="251"/>
      <c r="F12" s="251"/>
      <c r="G12" s="251"/>
      <c r="H12" s="251"/>
      <c r="I12" s="251"/>
      <c r="J12" s="251"/>
    </row>
    <row r="13" spans="1:10" x14ac:dyDescent="0.2">
      <c r="A13" s="252" t="s">
        <v>6</v>
      </c>
      <c r="B13" s="252" t="s">
        <v>7</v>
      </c>
      <c r="C13" s="252" t="s">
        <v>37</v>
      </c>
      <c r="D13" s="252" t="s">
        <v>26</v>
      </c>
      <c r="E13" s="19" t="s">
        <v>27</v>
      </c>
      <c r="F13" s="8" t="s">
        <v>113</v>
      </c>
      <c r="G13" s="20" t="s">
        <v>14</v>
      </c>
      <c r="H13" s="253" t="s">
        <v>38</v>
      </c>
      <c r="I13" s="253"/>
      <c r="J13" s="253"/>
    </row>
    <row r="14" spans="1:10" x14ac:dyDescent="0.2">
      <c r="A14" s="252"/>
      <c r="B14" s="252"/>
      <c r="C14" s="252"/>
      <c r="D14" s="252"/>
      <c r="E14" s="19" t="s">
        <v>28</v>
      </c>
      <c r="F14" s="8">
        <v>-25</v>
      </c>
      <c r="G14" s="20" t="s">
        <v>15</v>
      </c>
      <c r="H14" s="253"/>
      <c r="I14" s="253"/>
      <c r="J14" s="253"/>
    </row>
    <row r="15" spans="1:10" x14ac:dyDescent="0.2">
      <c r="A15" s="251" t="s">
        <v>39</v>
      </c>
      <c r="B15" s="251"/>
      <c r="C15" s="251"/>
      <c r="D15" s="251"/>
      <c r="E15" s="251"/>
      <c r="F15" s="251"/>
      <c r="G15" s="251"/>
      <c r="H15" s="251"/>
      <c r="I15" s="251"/>
      <c r="J15" s="251"/>
    </row>
    <row r="16" spans="1:10" x14ac:dyDescent="0.2">
      <c r="A16" s="19" t="s">
        <v>6</v>
      </c>
      <c r="B16" s="19" t="s">
        <v>7</v>
      </c>
      <c r="C16" s="19"/>
      <c r="D16" s="19" t="s">
        <v>40</v>
      </c>
      <c r="E16" s="19" t="s">
        <v>11</v>
      </c>
      <c r="F16" s="8">
        <v>-10</v>
      </c>
      <c r="G16" s="20" t="s">
        <v>14</v>
      </c>
      <c r="H16" s="253" t="s">
        <v>41</v>
      </c>
      <c r="I16" s="253"/>
      <c r="J16" s="253"/>
    </row>
    <row r="17" spans="1:12" x14ac:dyDescent="0.2">
      <c r="A17" s="251" t="s">
        <v>42</v>
      </c>
      <c r="B17" s="251"/>
      <c r="C17" s="251"/>
      <c r="D17" s="251"/>
      <c r="E17" s="251"/>
      <c r="F17" s="251"/>
      <c r="G17" s="251"/>
      <c r="H17" s="251"/>
      <c r="I17" s="251"/>
      <c r="J17" s="251"/>
    </row>
    <row r="18" spans="1:12" x14ac:dyDescent="0.2">
      <c r="A18" s="252" t="s">
        <v>6</v>
      </c>
      <c r="B18" s="252" t="s">
        <v>7</v>
      </c>
      <c r="C18" s="256" t="s">
        <v>43</v>
      </c>
      <c r="D18" s="252" t="s">
        <v>31</v>
      </c>
      <c r="E18" s="19" t="s">
        <v>34</v>
      </c>
      <c r="F18" s="8" t="s">
        <v>49</v>
      </c>
      <c r="G18" s="257" t="s">
        <v>14</v>
      </c>
      <c r="H18" s="253" t="s">
        <v>45</v>
      </c>
      <c r="I18" s="253"/>
      <c r="J18" s="253"/>
    </row>
    <row r="19" spans="1:12" x14ac:dyDescent="0.2">
      <c r="A19" s="252"/>
      <c r="B19" s="252"/>
      <c r="C19" s="256"/>
      <c r="D19" s="252"/>
      <c r="E19" s="19" t="s">
        <v>28</v>
      </c>
      <c r="F19" s="8" t="s">
        <v>50</v>
      </c>
      <c r="G19" s="257"/>
      <c r="H19" s="253"/>
      <c r="I19" s="253"/>
      <c r="J19" s="253"/>
    </row>
    <row r="20" spans="1:12" x14ac:dyDescent="0.2">
      <c r="A20" s="238" t="s">
        <v>10</v>
      </c>
      <c r="B20" s="252"/>
      <c r="C20" s="238" t="s">
        <v>44</v>
      </c>
      <c r="D20" s="252"/>
      <c r="E20" s="16" t="s">
        <v>34</v>
      </c>
      <c r="F20" s="9" t="s">
        <v>47</v>
      </c>
      <c r="G20" s="257"/>
      <c r="H20" s="258" t="s">
        <v>46</v>
      </c>
      <c r="I20" s="259"/>
      <c r="J20" s="260"/>
    </row>
    <row r="21" spans="1:12" x14ac:dyDescent="0.2">
      <c r="A21" s="255"/>
      <c r="B21" s="252"/>
      <c r="C21" s="255"/>
      <c r="D21" s="252"/>
      <c r="E21" s="19" t="s">
        <v>28</v>
      </c>
      <c r="F21" s="8" t="s">
        <v>48</v>
      </c>
      <c r="G21" s="257"/>
      <c r="H21" s="261"/>
      <c r="I21" s="262"/>
      <c r="J21" s="263"/>
    </row>
    <row r="22" spans="1:12" x14ac:dyDescent="0.2">
      <c r="A22" s="252"/>
      <c r="B22" s="252"/>
      <c r="C22" s="252" t="s">
        <v>90</v>
      </c>
      <c r="D22" s="252"/>
      <c r="E22" s="19" t="s">
        <v>11</v>
      </c>
      <c r="F22" s="8" t="s">
        <v>91</v>
      </c>
      <c r="G22" s="257" t="s">
        <v>15</v>
      </c>
      <c r="H22" s="264" t="s">
        <v>92</v>
      </c>
      <c r="I22" s="264"/>
      <c r="J22" s="264"/>
    </row>
    <row r="23" spans="1:12" x14ac:dyDescent="0.2">
      <c r="A23" s="252"/>
      <c r="B23" s="252"/>
      <c r="C23" s="252"/>
      <c r="D23" s="252"/>
      <c r="E23" s="19" t="s">
        <v>28</v>
      </c>
      <c r="F23" s="8">
        <v>-43</v>
      </c>
      <c r="G23" s="257"/>
      <c r="H23" s="264"/>
      <c r="I23" s="264"/>
      <c r="J23" s="264"/>
    </row>
    <row r="24" spans="1:12" x14ac:dyDescent="0.2">
      <c r="A24" s="251" t="s">
        <v>51</v>
      </c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2" x14ac:dyDescent="0.2">
      <c r="A25" s="238" t="s">
        <v>6</v>
      </c>
      <c r="B25" s="252" t="s">
        <v>29</v>
      </c>
      <c r="C25" s="265" t="s">
        <v>52</v>
      </c>
      <c r="D25" s="252" t="s">
        <v>53</v>
      </c>
      <c r="E25" s="19" t="s">
        <v>24</v>
      </c>
      <c r="F25" s="17">
        <v>-15.1</v>
      </c>
      <c r="G25" s="257" t="s">
        <v>14</v>
      </c>
      <c r="H25" s="242" t="s">
        <v>54</v>
      </c>
      <c r="I25" s="243"/>
      <c r="J25" s="244"/>
    </row>
    <row r="26" spans="1:12" x14ac:dyDescent="0.2">
      <c r="A26" s="255"/>
      <c r="B26" s="252"/>
      <c r="C26" s="266"/>
      <c r="D26" s="252"/>
      <c r="E26" s="19" t="s">
        <v>9</v>
      </c>
      <c r="F26" s="17">
        <v>-4.7</v>
      </c>
      <c r="G26" s="257"/>
      <c r="H26" s="248"/>
      <c r="I26" s="249"/>
      <c r="J26" s="250"/>
    </row>
    <row r="27" spans="1:12" x14ac:dyDescent="0.2">
      <c r="A27" s="238" t="s">
        <v>10</v>
      </c>
      <c r="B27" s="252"/>
      <c r="C27" s="265" t="s">
        <v>55</v>
      </c>
      <c r="D27" s="252"/>
      <c r="E27" s="19" t="s">
        <v>24</v>
      </c>
      <c r="F27" s="17" t="s">
        <v>47</v>
      </c>
      <c r="G27" s="257"/>
      <c r="H27" s="253" t="s">
        <v>69</v>
      </c>
      <c r="I27" s="253"/>
      <c r="J27" s="253"/>
    </row>
    <row r="28" spans="1:12" x14ac:dyDescent="0.2">
      <c r="A28" s="254"/>
      <c r="B28" s="252"/>
      <c r="C28" s="267"/>
      <c r="D28" s="252"/>
      <c r="E28" s="19" t="s">
        <v>9</v>
      </c>
      <c r="F28" s="8" t="s">
        <v>77</v>
      </c>
      <c r="G28" s="257"/>
      <c r="H28" s="253"/>
      <c r="I28" s="253"/>
      <c r="J28" s="253"/>
    </row>
    <row r="29" spans="1:12" ht="12.75" customHeight="1" x14ac:dyDescent="0.2">
      <c r="A29" s="254"/>
      <c r="B29" s="252"/>
      <c r="C29" s="267"/>
      <c r="D29" s="252"/>
      <c r="E29" s="19" t="s">
        <v>34</v>
      </c>
      <c r="F29" s="8" t="s">
        <v>47</v>
      </c>
      <c r="G29" s="257"/>
      <c r="H29" s="253"/>
      <c r="I29" s="253"/>
      <c r="J29" s="253"/>
    </row>
    <row r="30" spans="1:12" x14ac:dyDescent="0.2">
      <c r="A30" s="255"/>
      <c r="B30" s="252"/>
      <c r="C30" s="266"/>
      <c r="D30" s="252"/>
      <c r="E30" s="19" t="s">
        <v>25</v>
      </c>
      <c r="F30" s="17" t="s">
        <v>78</v>
      </c>
      <c r="G30" s="257"/>
      <c r="H30" s="253"/>
      <c r="I30" s="253"/>
      <c r="J30" s="253"/>
    </row>
    <row r="31" spans="1:12" x14ac:dyDescent="0.2">
      <c r="A31" s="238" t="s">
        <v>19</v>
      </c>
      <c r="B31" s="252"/>
      <c r="C31" s="265" t="s">
        <v>61</v>
      </c>
      <c r="D31" s="252"/>
      <c r="E31" s="19" t="s">
        <v>24</v>
      </c>
      <c r="F31" s="9" t="s">
        <v>78</v>
      </c>
      <c r="G31" s="257"/>
      <c r="H31" s="253" t="s">
        <v>70</v>
      </c>
      <c r="I31" s="253"/>
      <c r="J31" s="253"/>
    </row>
    <row r="32" spans="1:12" ht="12.75" customHeight="1" x14ac:dyDescent="0.2">
      <c r="A32" s="254"/>
      <c r="B32" s="252"/>
      <c r="C32" s="267"/>
      <c r="D32" s="252"/>
      <c r="E32" s="19" t="s">
        <v>9</v>
      </c>
      <c r="F32" s="18" t="s">
        <v>79</v>
      </c>
      <c r="G32" s="257"/>
      <c r="H32" s="253"/>
      <c r="I32" s="253"/>
      <c r="J32" s="253"/>
      <c r="L32" s="2"/>
    </row>
    <row r="33" spans="1:12" ht="12.75" customHeight="1" x14ac:dyDescent="0.2">
      <c r="A33" s="254"/>
      <c r="B33" s="252"/>
      <c r="C33" s="267"/>
      <c r="D33" s="252"/>
      <c r="E33" s="19" t="s">
        <v>93</v>
      </c>
      <c r="F33" s="18" t="s">
        <v>47</v>
      </c>
      <c r="G33" s="257"/>
      <c r="H33" s="253"/>
      <c r="I33" s="253"/>
      <c r="J33" s="253"/>
      <c r="L33" s="2"/>
    </row>
    <row r="34" spans="1:12" ht="12.75" customHeight="1" x14ac:dyDescent="0.2">
      <c r="A34" s="254"/>
      <c r="B34" s="252"/>
      <c r="C34" s="267"/>
      <c r="D34" s="252"/>
      <c r="E34" s="19" t="s">
        <v>34</v>
      </c>
      <c r="F34" s="18" t="s">
        <v>78</v>
      </c>
      <c r="G34" s="257"/>
      <c r="H34" s="253"/>
      <c r="I34" s="253"/>
      <c r="J34" s="253"/>
      <c r="L34" s="2"/>
    </row>
    <row r="35" spans="1:12" ht="12.75" customHeight="1" x14ac:dyDescent="0.2">
      <c r="A35" s="255"/>
      <c r="B35" s="252"/>
      <c r="C35" s="266"/>
      <c r="D35" s="252"/>
      <c r="E35" s="19" t="s">
        <v>25</v>
      </c>
      <c r="F35" s="18" t="s">
        <v>30</v>
      </c>
      <c r="G35" s="257"/>
      <c r="H35" s="253"/>
      <c r="I35" s="253"/>
      <c r="J35" s="253"/>
      <c r="L35" s="2"/>
    </row>
    <row r="36" spans="1:12" x14ac:dyDescent="0.2">
      <c r="A36" s="252" t="s">
        <v>56</v>
      </c>
      <c r="B36" s="252"/>
      <c r="C36" s="256" t="s">
        <v>62</v>
      </c>
      <c r="D36" s="252"/>
      <c r="E36" s="19" t="s">
        <v>24</v>
      </c>
      <c r="F36" s="18" t="s">
        <v>80</v>
      </c>
      <c r="G36" s="257"/>
      <c r="H36" s="253" t="s">
        <v>71</v>
      </c>
      <c r="I36" s="253"/>
      <c r="J36" s="253"/>
      <c r="L36" s="2"/>
    </row>
    <row r="37" spans="1:12" x14ac:dyDescent="0.2">
      <c r="A37" s="252"/>
      <c r="B37" s="252"/>
      <c r="C37" s="256"/>
      <c r="D37" s="252"/>
      <c r="E37" s="19" t="s">
        <v>9</v>
      </c>
      <c r="F37" s="18" t="s">
        <v>79</v>
      </c>
      <c r="G37" s="257"/>
      <c r="H37" s="253"/>
      <c r="I37" s="253"/>
      <c r="J37" s="253"/>
    </row>
    <row r="38" spans="1:12" x14ac:dyDescent="0.2">
      <c r="A38" s="252"/>
      <c r="B38" s="252"/>
      <c r="C38" s="256"/>
      <c r="D38" s="252"/>
      <c r="E38" s="19" t="s">
        <v>93</v>
      </c>
      <c r="F38" s="18" t="s">
        <v>79</v>
      </c>
      <c r="G38" s="257"/>
      <c r="H38" s="253"/>
      <c r="I38" s="253"/>
      <c r="J38" s="253"/>
    </row>
    <row r="39" spans="1:12" x14ac:dyDescent="0.2">
      <c r="A39" s="252"/>
      <c r="B39" s="252"/>
      <c r="C39" s="256"/>
      <c r="D39" s="252"/>
      <c r="E39" s="19" t="s">
        <v>34</v>
      </c>
      <c r="F39" s="18" t="s">
        <v>30</v>
      </c>
      <c r="G39" s="257"/>
      <c r="H39" s="253"/>
      <c r="I39" s="253"/>
      <c r="J39" s="253"/>
    </row>
    <row r="40" spans="1:12" x14ac:dyDescent="0.2">
      <c r="A40" s="252"/>
      <c r="B40" s="252"/>
      <c r="C40" s="256"/>
      <c r="D40" s="252"/>
      <c r="E40" s="19" t="s">
        <v>25</v>
      </c>
      <c r="F40" s="18" t="s">
        <v>106</v>
      </c>
      <c r="G40" s="257"/>
      <c r="H40" s="253"/>
      <c r="I40" s="253"/>
      <c r="J40" s="253"/>
    </row>
    <row r="41" spans="1:12" ht="12" customHeight="1" x14ac:dyDescent="0.2">
      <c r="A41" s="252" t="s">
        <v>57</v>
      </c>
      <c r="B41" s="252"/>
      <c r="C41" s="256" t="s">
        <v>63</v>
      </c>
      <c r="D41" s="252"/>
      <c r="E41" s="19" t="s">
        <v>24</v>
      </c>
      <c r="F41" s="18" t="s">
        <v>47</v>
      </c>
      <c r="G41" s="257"/>
      <c r="H41" s="253" t="s">
        <v>72</v>
      </c>
      <c r="I41" s="253"/>
      <c r="J41" s="253"/>
    </row>
    <row r="42" spans="1:12" x14ac:dyDescent="0.2">
      <c r="A42" s="252"/>
      <c r="B42" s="252"/>
      <c r="C42" s="256"/>
      <c r="D42" s="252"/>
      <c r="E42" s="19" t="s">
        <v>9</v>
      </c>
      <c r="F42" s="18" t="s">
        <v>77</v>
      </c>
      <c r="G42" s="257"/>
      <c r="H42" s="253"/>
      <c r="I42" s="253"/>
      <c r="J42" s="253"/>
    </row>
    <row r="43" spans="1:12" x14ac:dyDescent="0.2">
      <c r="A43" s="252"/>
      <c r="B43" s="252"/>
      <c r="C43" s="256"/>
      <c r="D43" s="252"/>
      <c r="E43" s="19" t="s">
        <v>34</v>
      </c>
      <c r="F43" s="18" t="s">
        <v>87</v>
      </c>
      <c r="G43" s="257"/>
      <c r="H43" s="253"/>
      <c r="I43" s="253"/>
      <c r="J43" s="253"/>
    </row>
    <row r="44" spans="1:12" x14ac:dyDescent="0.2">
      <c r="A44" s="252"/>
      <c r="B44" s="252"/>
      <c r="C44" s="256"/>
      <c r="D44" s="252"/>
      <c r="E44" s="19" t="s">
        <v>25</v>
      </c>
      <c r="F44" s="18" t="s">
        <v>107</v>
      </c>
      <c r="G44" s="257"/>
      <c r="H44" s="253"/>
      <c r="I44" s="253"/>
      <c r="J44" s="253"/>
    </row>
    <row r="45" spans="1:12" x14ac:dyDescent="0.2">
      <c r="A45" s="252" t="s">
        <v>58</v>
      </c>
      <c r="B45" s="252"/>
      <c r="C45" s="256" t="s">
        <v>64</v>
      </c>
      <c r="D45" s="252"/>
      <c r="E45" s="19" t="s">
        <v>24</v>
      </c>
      <c r="F45" s="18" t="s">
        <v>78</v>
      </c>
      <c r="G45" s="257"/>
      <c r="H45" s="253" t="s">
        <v>73</v>
      </c>
      <c r="I45" s="253"/>
      <c r="J45" s="253"/>
    </row>
    <row r="46" spans="1:12" x14ac:dyDescent="0.2">
      <c r="A46" s="252"/>
      <c r="B46" s="252"/>
      <c r="C46" s="256"/>
      <c r="D46" s="252"/>
      <c r="E46" s="19" t="s">
        <v>9</v>
      </c>
      <c r="F46" s="18" t="s">
        <v>79</v>
      </c>
      <c r="G46" s="257"/>
      <c r="H46" s="253"/>
      <c r="I46" s="253"/>
      <c r="J46" s="253"/>
    </row>
    <row r="47" spans="1:12" x14ac:dyDescent="0.2">
      <c r="A47" s="252"/>
      <c r="B47" s="252"/>
      <c r="C47" s="256"/>
      <c r="D47" s="252"/>
      <c r="E47" s="19" t="s">
        <v>93</v>
      </c>
      <c r="F47" s="18" t="s">
        <v>80</v>
      </c>
      <c r="G47" s="257"/>
      <c r="H47" s="253"/>
      <c r="I47" s="253"/>
      <c r="J47" s="253"/>
    </row>
    <row r="48" spans="1:12" x14ac:dyDescent="0.2">
      <c r="A48" s="252"/>
      <c r="B48" s="252"/>
      <c r="C48" s="256"/>
      <c r="D48" s="252"/>
      <c r="E48" s="19" t="s">
        <v>34</v>
      </c>
      <c r="F48" s="18" t="s">
        <v>49</v>
      </c>
      <c r="G48" s="257"/>
      <c r="H48" s="253"/>
      <c r="I48" s="253"/>
      <c r="J48" s="253"/>
    </row>
    <row r="49" spans="1:10" x14ac:dyDescent="0.2">
      <c r="A49" s="252"/>
      <c r="B49" s="252"/>
      <c r="C49" s="256"/>
      <c r="D49" s="252"/>
      <c r="E49" s="19" t="s">
        <v>25</v>
      </c>
      <c r="F49" s="8" t="s">
        <v>87</v>
      </c>
      <c r="G49" s="257"/>
      <c r="H49" s="253"/>
      <c r="I49" s="253"/>
      <c r="J49" s="253"/>
    </row>
    <row r="50" spans="1:10" x14ac:dyDescent="0.2">
      <c r="A50" s="252" t="s">
        <v>59</v>
      </c>
      <c r="B50" s="252"/>
      <c r="C50" s="256" t="s">
        <v>65</v>
      </c>
      <c r="D50" s="252"/>
      <c r="E50" s="19" t="s">
        <v>24</v>
      </c>
      <c r="F50" s="18" t="s">
        <v>80</v>
      </c>
      <c r="G50" s="257"/>
      <c r="H50" s="253" t="s">
        <v>74</v>
      </c>
      <c r="I50" s="253"/>
      <c r="J50" s="253"/>
    </row>
    <row r="51" spans="1:10" x14ac:dyDescent="0.2">
      <c r="A51" s="252"/>
      <c r="B51" s="252"/>
      <c r="C51" s="256"/>
      <c r="D51" s="252"/>
      <c r="E51" s="19" t="s">
        <v>9</v>
      </c>
      <c r="F51" s="8" t="s">
        <v>79</v>
      </c>
      <c r="G51" s="257"/>
      <c r="H51" s="253"/>
      <c r="I51" s="253"/>
      <c r="J51" s="253"/>
    </row>
    <row r="52" spans="1:10" x14ac:dyDescent="0.2">
      <c r="A52" s="252"/>
      <c r="B52" s="252"/>
      <c r="C52" s="256"/>
      <c r="D52" s="252"/>
      <c r="E52" s="19" t="s">
        <v>93</v>
      </c>
      <c r="F52" s="8" t="s">
        <v>79</v>
      </c>
      <c r="G52" s="257"/>
      <c r="H52" s="253"/>
      <c r="I52" s="253"/>
      <c r="J52" s="253"/>
    </row>
    <row r="53" spans="1:10" x14ac:dyDescent="0.2">
      <c r="A53" s="252"/>
      <c r="B53" s="252"/>
      <c r="C53" s="256"/>
      <c r="D53" s="252"/>
      <c r="E53" s="19" t="s">
        <v>34</v>
      </c>
      <c r="F53" s="9" t="s">
        <v>108</v>
      </c>
      <c r="G53" s="257"/>
      <c r="H53" s="253"/>
      <c r="I53" s="253"/>
      <c r="J53" s="253"/>
    </row>
    <row r="54" spans="1:10" x14ac:dyDescent="0.2">
      <c r="A54" s="252"/>
      <c r="B54" s="252"/>
      <c r="C54" s="256"/>
      <c r="D54" s="252"/>
      <c r="E54" s="19" t="s">
        <v>25</v>
      </c>
      <c r="F54" s="18" t="s">
        <v>30</v>
      </c>
      <c r="G54" s="257"/>
      <c r="H54" s="253"/>
      <c r="I54" s="253"/>
      <c r="J54" s="253"/>
    </row>
    <row r="55" spans="1:10" x14ac:dyDescent="0.2">
      <c r="A55" s="252" t="s">
        <v>60</v>
      </c>
      <c r="B55" s="252"/>
      <c r="C55" s="252" t="s">
        <v>66</v>
      </c>
      <c r="D55" s="252"/>
      <c r="E55" s="19" t="s">
        <v>24</v>
      </c>
      <c r="F55" s="8" t="s">
        <v>78</v>
      </c>
      <c r="G55" s="257"/>
      <c r="H55" s="253" t="s">
        <v>75</v>
      </c>
      <c r="I55" s="253"/>
      <c r="J55" s="253"/>
    </row>
    <row r="56" spans="1:10" x14ac:dyDescent="0.2">
      <c r="A56" s="252"/>
      <c r="B56" s="252"/>
      <c r="C56" s="252"/>
      <c r="D56" s="252"/>
      <c r="E56" s="19" t="s">
        <v>9</v>
      </c>
      <c r="F56" s="8" t="s">
        <v>79</v>
      </c>
      <c r="G56" s="257"/>
      <c r="H56" s="253"/>
      <c r="I56" s="253"/>
      <c r="J56" s="253"/>
    </row>
    <row r="57" spans="1:10" x14ac:dyDescent="0.2">
      <c r="A57" s="252"/>
      <c r="B57" s="252"/>
      <c r="C57" s="252"/>
      <c r="D57" s="252"/>
      <c r="E57" s="19" t="s">
        <v>93</v>
      </c>
      <c r="F57" s="8" t="s">
        <v>77</v>
      </c>
      <c r="G57" s="257"/>
      <c r="H57" s="253"/>
      <c r="I57" s="253"/>
      <c r="J57" s="253"/>
    </row>
    <row r="58" spans="1:10" x14ac:dyDescent="0.2">
      <c r="A58" s="252"/>
      <c r="B58" s="252"/>
      <c r="C58" s="252"/>
      <c r="D58" s="252"/>
      <c r="E58" s="19" t="s">
        <v>34</v>
      </c>
      <c r="F58" s="8" t="s">
        <v>105</v>
      </c>
      <c r="G58" s="257"/>
      <c r="H58" s="253"/>
      <c r="I58" s="253"/>
      <c r="J58" s="253"/>
    </row>
    <row r="59" spans="1:10" x14ac:dyDescent="0.2">
      <c r="A59" s="252"/>
      <c r="B59" s="252"/>
      <c r="C59" s="252"/>
      <c r="D59" s="252"/>
      <c r="E59" s="19" t="s">
        <v>25</v>
      </c>
      <c r="F59" s="8" t="s">
        <v>106</v>
      </c>
      <c r="G59" s="257"/>
      <c r="H59" s="253"/>
      <c r="I59" s="253"/>
      <c r="J59" s="253"/>
    </row>
    <row r="60" spans="1:10" x14ac:dyDescent="0.2">
      <c r="A60" s="252" t="s">
        <v>68</v>
      </c>
      <c r="B60" s="238" t="s">
        <v>29</v>
      </c>
      <c r="C60" s="252" t="s">
        <v>67</v>
      </c>
      <c r="D60" s="252" t="s">
        <v>53</v>
      </c>
      <c r="E60" s="19" t="s">
        <v>24</v>
      </c>
      <c r="F60" s="8" t="s">
        <v>78</v>
      </c>
      <c r="G60" s="257" t="s">
        <v>14</v>
      </c>
      <c r="H60" s="253" t="s">
        <v>76</v>
      </c>
      <c r="I60" s="253"/>
      <c r="J60" s="253"/>
    </row>
    <row r="61" spans="1:10" x14ac:dyDescent="0.2">
      <c r="A61" s="252"/>
      <c r="B61" s="254"/>
      <c r="C61" s="252"/>
      <c r="D61" s="252"/>
      <c r="E61" s="19" t="s">
        <v>9</v>
      </c>
      <c r="F61" s="8" t="s">
        <v>79</v>
      </c>
      <c r="G61" s="257"/>
      <c r="H61" s="253"/>
      <c r="I61" s="253"/>
      <c r="J61" s="253"/>
    </row>
    <row r="62" spans="1:10" x14ac:dyDescent="0.2">
      <c r="A62" s="252"/>
      <c r="B62" s="254"/>
      <c r="C62" s="252"/>
      <c r="D62" s="252"/>
      <c r="E62" s="19" t="s">
        <v>93</v>
      </c>
      <c r="F62" s="8" t="s">
        <v>77</v>
      </c>
      <c r="G62" s="257"/>
      <c r="H62" s="253"/>
      <c r="I62" s="253"/>
      <c r="J62" s="253"/>
    </row>
    <row r="63" spans="1:10" x14ac:dyDescent="0.2">
      <c r="A63" s="252"/>
      <c r="B63" s="254"/>
      <c r="C63" s="252"/>
      <c r="D63" s="252"/>
      <c r="E63" s="19" t="s">
        <v>34</v>
      </c>
      <c r="F63" s="8" t="s">
        <v>105</v>
      </c>
      <c r="G63" s="257"/>
      <c r="H63" s="253"/>
      <c r="I63" s="253"/>
      <c r="J63" s="253"/>
    </row>
    <row r="64" spans="1:10" x14ac:dyDescent="0.2">
      <c r="A64" s="252"/>
      <c r="B64" s="254"/>
      <c r="C64" s="252"/>
      <c r="D64" s="252"/>
      <c r="E64" s="19" t="s">
        <v>25</v>
      </c>
      <c r="F64" s="8" t="s">
        <v>106</v>
      </c>
      <c r="G64" s="257"/>
      <c r="H64" s="253"/>
      <c r="I64" s="253"/>
      <c r="J64" s="253"/>
    </row>
    <row r="65" spans="1:10" x14ac:dyDescent="0.2">
      <c r="A65" s="252" t="s">
        <v>81</v>
      </c>
      <c r="B65" s="254"/>
      <c r="C65" s="252" t="s">
        <v>82</v>
      </c>
      <c r="D65" s="252" t="s">
        <v>83</v>
      </c>
      <c r="E65" s="19" t="s">
        <v>24</v>
      </c>
      <c r="F65" s="18">
        <v>-2.8</v>
      </c>
      <c r="G65" s="253" t="s">
        <v>15</v>
      </c>
      <c r="H65" s="253" t="s">
        <v>84</v>
      </c>
      <c r="I65" s="253"/>
      <c r="J65" s="253"/>
    </row>
    <row r="66" spans="1:10" x14ac:dyDescent="0.2">
      <c r="A66" s="252"/>
      <c r="B66" s="254"/>
      <c r="C66" s="252"/>
      <c r="D66" s="252"/>
      <c r="E66" s="19" t="s">
        <v>85</v>
      </c>
      <c r="F66" s="18" t="s">
        <v>86</v>
      </c>
      <c r="G66" s="253"/>
      <c r="H66" s="253"/>
      <c r="I66" s="253"/>
      <c r="J66" s="253"/>
    </row>
    <row r="67" spans="1:10" x14ac:dyDescent="0.2">
      <c r="A67" s="252" t="s">
        <v>89</v>
      </c>
      <c r="B67" s="254"/>
      <c r="C67" s="252" t="s">
        <v>94</v>
      </c>
      <c r="D67" s="252"/>
      <c r="E67" s="19" t="s">
        <v>24</v>
      </c>
      <c r="F67" s="8">
        <v>-0.1</v>
      </c>
      <c r="G67" s="253"/>
      <c r="H67" s="253" t="s">
        <v>88</v>
      </c>
      <c r="I67" s="253"/>
      <c r="J67" s="253"/>
    </row>
    <row r="68" spans="1:10" x14ac:dyDescent="0.2">
      <c r="A68" s="252"/>
      <c r="B68" s="255"/>
      <c r="C68" s="252"/>
      <c r="D68" s="252"/>
      <c r="E68" s="19" t="s">
        <v>85</v>
      </c>
      <c r="F68" s="8" t="s">
        <v>77</v>
      </c>
      <c r="G68" s="253"/>
      <c r="H68" s="253"/>
      <c r="I68" s="253"/>
      <c r="J68" s="253"/>
    </row>
    <row r="69" spans="1:10" x14ac:dyDescent="0.2">
      <c r="A69" s="271" t="s">
        <v>95</v>
      </c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ht="38.25" customHeight="1" x14ac:dyDescent="0.2">
      <c r="A70" s="19" t="s">
        <v>6</v>
      </c>
      <c r="B70" s="19" t="s">
        <v>96</v>
      </c>
      <c r="C70" s="19" t="s">
        <v>97</v>
      </c>
      <c r="D70" s="19" t="s">
        <v>31</v>
      </c>
      <c r="E70" s="6" t="s">
        <v>98</v>
      </c>
      <c r="F70" s="8" t="s">
        <v>30</v>
      </c>
      <c r="G70" s="19" t="s">
        <v>14</v>
      </c>
      <c r="H70" s="268" t="s">
        <v>99</v>
      </c>
      <c r="I70" s="269"/>
      <c r="J70" s="270"/>
    </row>
    <row r="71" spans="1:10" x14ac:dyDescent="0.2">
      <c r="A71" s="251" t="s">
        <v>100</v>
      </c>
      <c r="B71" s="251"/>
      <c r="C71" s="251"/>
      <c r="D71" s="251"/>
      <c r="E71" s="251"/>
      <c r="F71" s="251"/>
      <c r="G71" s="251"/>
      <c r="H71" s="251"/>
      <c r="I71" s="251"/>
      <c r="J71" s="251"/>
    </row>
    <row r="72" spans="1:10" x14ac:dyDescent="0.2">
      <c r="A72" s="252" t="s">
        <v>6</v>
      </c>
      <c r="B72" s="252" t="s">
        <v>7</v>
      </c>
      <c r="C72" s="252" t="s">
        <v>101</v>
      </c>
      <c r="D72" s="252" t="s">
        <v>102</v>
      </c>
      <c r="E72" s="19" t="s">
        <v>11</v>
      </c>
      <c r="F72" s="8" t="s">
        <v>103</v>
      </c>
      <c r="G72" s="252" t="s">
        <v>15</v>
      </c>
      <c r="H72" s="253" t="s">
        <v>104</v>
      </c>
      <c r="I72" s="253"/>
      <c r="J72" s="253"/>
    </row>
    <row r="73" spans="1:10" x14ac:dyDescent="0.2">
      <c r="A73" s="252"/>
      <c r="B73" s="252"/>
      <c r="C73" s="252"/>
      <c r="D73" s="252"/>
      <c r="E73" s="19" t="s">
        <v>22</v>
      </c>
      <c r="F73" s="8">
        <v>-20</v>
      </c>
      <c r="G73" s="252"/>
      <c r="H73" s="253"/>
      <c r="I73" s="253"/>
      <c r="J73" s="253"/>
    </row>
    <row r="74" spans="1:10" x14ac:dyDescent="0.2">
      <c r="A74" s="272" t="s">
        <v>109</v>
      </c>
      <c r="B74" s="273"/>
      <c r="C74" s="273"/>
      <c r="D74" s="273"/>
      <c r="E74" s="273"/>
      <c r="F74" s="273"/>
      <c r="G74" s="273"/>
      <c r="H74" s="273"/>
      <c r="I74" s="273"/>
      <c r="J74" s="274"/>
    </row>
    <row r="75" spans="1:10" ht="25.5" customHeight="1" x14ac:dyDescent="0.2">
      <c r="A75" s="19" t="s">
        <v>6</v>
      </c>
      <c r="B75" s="19" t="s">
        <v>7</v>
      </c>
      <c r="C75" s="19" t="s">
        <v>110</v>
      </c>
      <c r="D75" s="19" t="s">
        <v>111</v>
      </c>
      <c r="E75" s="19" t="s">
        <v>11</v>
      </c>
      <c r="F75" s="8">
        <v>-40</v>
      </c>
      <c r="G75" s="19" t="s">
        <v>15</v>
      </c>
      <c r="H75" s="268" t="s">
        <v>112</v>
      </c>
      <c r="I75" s="269"/>
      <c r="J75" s="270"/>
    </row>
    <row r="76" spans="1:10" x14ac:dyDescent="0.2">
      <c r="A76" s="3"/>
      <c r="B76" s="3"/>
      <c r="C76" s="3"/>
      <c r="D76" s="3"/>
      <c r="E76" s="3"/>
      <c r="F76" s="7"/>
      <c r="G76" s="3"/>
      <c r="H76" s="21"/>
      <c r="I76" s="21"/>
      <c r="J76" s="21"/>
    </row>
    <row r="77" spans="1:10" x14ac:dyDescent="0.2">
      <c r="A77" s="3"/>
      <c r="B77" s="3"/>
      <c r="C77" s="3"/>
      <c r="D77" s="3"/>
      <c r="E77" s="3"/>
      <c r="F77" s="7"/>
      <c r="G77" s="3"/>
      <c r="H77" s="21"/>
      <c r="I77" s="21"/>
      <c r="J77" s="21"/>
    </row>
    <row r="78" spans="1:10" x14ac:dyDescent="0.2">
      <c r="A78" s="3"/>
      <c r="B78" s="3"/>
      <c r="C78" s="3"/>
      <c r="D78" s="3"/>
      <c r="E78" s="3"/>
      <c r="F78" s="7"/>
      <c r="G78" s="3"/>
      <c r="H78" s="21"/>
      <c r="I78" s="21"/>
      <c r="J78" s="21"/>
    </row>
    <row r="79" spans="1:10" x14ac:dyDescent="0.2">
      <c r="A79" s="3"/>
      <c r="B79" s="3"/>
      <c r="C79" s="3"/>
      <c r="D79" s="3"/>
      <c r="E79" s="3"/>
      <c r="F79" s="7"/>
      <c r="G79" s="3"/>
      <c r="H79" s="21"/>
      <c r="I79" s="21"/>
      <c r="J79" s="21"/>
    </row>
    <row r="80" spans="1:10" x14ac:dyDescent="0.2">
      <c r="A80" s="3"/>
      <c r="B80" s="3"/>
      <c r="C80" s="3"/>
      <c r="D80" s="3"/>
      <c r="E80" s="3"/>
      <c r="F80" s="7"/>
      <c r="G80" s="3"/>
      <c r="H80" s="21"/>
      <c r="I80" s="21"/>
      <c r="J80" s="21"/>
    </row>
    <row r="81" spans="1:10" x14ac:dyDescent="0.2">
      <c r="A81" s="3"/>
      <c r="B81" s="3"/>
      <c r="C81" s="3"/>
      <c r="D81" s="3"/>
      <c r="E81" s="3"/>
      <c r="F81" s="7"/>
      <c r="G81" s="3"/>
      <c r="H81" s="21"/>
      <c r="I81" s="21"/>
      <c r="J81" s="21"/>
    </row>
    <row r="82" spans="1:10" x14ac:dyDescent="0.2">
      <c r="A82" s="3"/>
      <c r="B82" s="3"/>
      <c r="C82" s="3"/>
      <c r="D82" s="3"/>
      <c r="E82" s="3"/>
      <c r="F82" s="7"/>
      <c r="G82" s="3"/>
      <c r="H82" s="21"/>
      <c r="I82" s="21"/>
      <c r="J82" s="21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3"/>
      <c r="B84" s="4"/>
      <c r="C84" s="3"/>
      <c r="D84" s="4"/>
      <c r="E84" s="3"/>
      <c r="F84" s="7"/>
      <c r="G84" s="4"/>
      <c r="H84" s="5"/>
      <c r="I84" s="5"/>
      <c r="J84" s="5"/>
    </row>
    <row r="85" spans="1:10" x14ac:dyDescent="0.2">
      <c r="A85" s="3"/>
      <c r="B85" s="4"/>
      <c r="C85" s="3"/>
      <c r="D85" s="4"/>
      <c r="E85" s="3"/>
      <c r="F85" s="7"/>
      <c r="G85" s="4"/>
      <c r="H85" s="5"/>
      <c r="I85" s="5"/>
      <c r="J85" s="5"/>
    </row>
    <row r="86" spans="1:10" x14ac:dyDescent="0.2">
      <c r="A86" s="3"/>
      <c r="B86" s="4"/>
      <c r="C86" s="3"/>
      <c r="D86" s="4"/>
      <c r="E86" s="3"/>
      <c r="F86" s="7"/>
      <c r="G86" s="4"/>
      <c r="H86" s="5"/>
      <c r="I86" s="5"/>
      <c r="J86" s="5"/>
    </row>
    <row r="87" spans="1:10" x14ac:dyDescent="0.2">
      <c r="A87" s="3"/>
      <c r="B87" s="4"/>
      <c r="C87" s="3"/>
      <c r="D87" s="4"/>
      <c r="E87" s="3"/>
      <c r="F87" s="7"/>
      <c r="G87" s="4"/>
      <c r="H87" s="5"/>
      <c r="I87" s="5"/>
      <c r="J87" s="5"/>
    </row>
    <row r="88" spans="1:10" x14ac:dyDescent="0.2">
      <c r="A88" s="3"/>
      <c r="B88" s="4"/>
      <c r="C88" s="3"/>
      <c r="D88" s="3"/>
      <c r="E88" s="3"/>
      <c r="F88" s="7"/>
      <c r="G88" s="4"/>
      <c r="H88" s="5"/>
      <c r="I88" s="5"/>
      <c r="J88" s="5"/>
    </row>
    <row r="89" spans="1:10" x14ac:dyDescent="0.2">
      <c r="A89" s="3"/>
      <c r="B89" s="4"/>
      <c r="C89" s="3"/>
      <c r="D89" s="3"/>
      <c r="E89" s="3"/>
      <c r="F89" s="7"/>
      <c r="G89" s="4"/>
      <c r="H89" s="15"/>
      <c r="I89" s="15"/>
      <c r="J89" s="15"/>
    </row>
    <row r="90" spans="1:10" x14ac:dyDescent="0.2">
      <c r="A90" s="3"/>
      <c r="B90" s="4"/>
      <c r="C90" s="3"/>
      <c r="D90" s="3"/>
      <c r="E90" s="3"/>
      <c r="F90" s="7"/>
      <c r="G90" s="4"/>
      <c r="H90" s="15"/>
      <c r="I90" s="15"/>
      <c r="J90" s="15"/>
    </row>
    <row r="91" spans="1:10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x14ac:dyDescent="0.2">
      <c r="A92" s="3"/>
      <c r="B92" s="3"/>
      <c r="C92" s="3"/>
      <c r="D92" s="3"/>
      <c r="E92" s="3"/>
      <c r="F92" s="12"/>
      <c r="G92" s="3"/>
      <c r="H92" s="5"/>
      <c r="I92" s="5"/>
      <c r="J92" s="5"/>
    </row>
    <row r="93" spans="1:10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x14ac:dyDescent="0.2">
      <c r="A94" s="3"/>
      <c r="B94" s="3"/>
      <c r="C94" s="3"/>
      <c r="D94" s="3"/>
      <c r="E94" s="3"/>
      <c r="F94" s="7"/>
      <c r="G94" s="11"/>
      <c r="H94" s="5"/>
      <c r="I94" s="5"/>
      <c r="J94" s="5"/>
    </row>
    <row r="95" spans="1:10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</sheetData>
  <mergeCells count="86">
    <mergeCell ref="A74:J74"/>
    <mergeCell ref="H75:J75"/>
    <mergeCell ref="A71:J71"/>
    <mergeCell ref="A72:A73"/>
    <mergeCell ref="B72:B73"/>
    <mergeCell ref="C72:C73"/>
    <mergeCell ref="D72:D73"/>
    <mergeCell ref="G72:G73"/>
    <mergeCell ref="H72:J73"/>
    <mergeCell ref="H70:J70"/>
    <mergeCell ref="A60:A64"/>
    <mergeCell ref="B60:B68"/>
    <mergeCell ref="C60:C64"/>
    <mergeCell ref="D60:D64"/>
    <mergeCell ref="G60:G64"/>
    <mergeCell ref="H60:J64"/>
    <mergeCell ref="A65:A66"/>
    <mergeCell ref="C65:C66"/>
    <mergeCell ref="D65:D68"/>
    <mergeCell ref="G65:G68"/>
    <mergeCell ref="H65:J66"/>
    <mergeCell ref="A67:A68"/>
    <mergeCell ref="C67:C68"/>
    <mergeCell ref="H67:J68"/>
    <mergeCell ref="A69:J69"/>
    <mergeCell ref="A50:A54"/>
    <mergeCell ref="C50:C54"/>
    <mergeCell ref="H50:J54"/>
    <mergeCell ref="A55:A59"/>
    <mergeCell ref="C55:C59"/>
    <mergeCell ref="H55:J59"/>
    <mergeCell ref="A41:A44"/>
    <mergeCell ref="C41:C44"/>
    <mergeCell ref="H41:J44"/>
    <mergeCell ref="A45:A49"/>
    <mergeCell ref="C45:C49"/>
    <mergeCell ref="H45:J49"/>
    <mergeCell ref="A24:J24"/>
    <mergeCell ref="A25:A26"/>
    <mergeCell ref="B25:B59"/>
    <mergeCell ref="C25:C26"/>
    <mergeCell ref="D25:D59"/>
    <mergeCell ref="G25:G59"/>
    <mergeCell ref="H25:J26"/>
    <mergeCell ref="A27:A30"/>
    <mergeCell ref="C27:C30"/>
    <mergeCell ref="H27:J30"/>
    <mergeCell ref="A31:A35"/>
    <mergeCell ref="C31:C35"/>
    <mergeCell ref="H31:J35"/>
    <mergeCell ref="A36:A40"/>
    <mergeCell ref="C36:C40"/>
    <mergeCell ref="H36:J40"/>
    <mergeCell ref="A15:J15"/>
    <mergeCell ref="H16:J16"/>
    <mergeCell ref="A17:J17"/>
    <mergeCell ref="A18:A19"/>
    <mergeCell ref="B18:B23"/>
    <mergeCell ref="C18:C19"/>
    <mergeCell ref="D18:D23"/>
    <mergeCell ref="G18:G21"/>
    <mergeCell ref="H18:J19"/>
    <mergeCell ref="A20:A21"/>
    <mergeCell ref="C20:C21"/>
    <mergeCell ref="H20:J21"/>
    <mergeCell ref="A22:A23"/>
    <mergeCell ref="C22:C23"/>
    <mergeCell ref="G22:G23"/>
    <mergeCell ref="H22:J23"/>
    <mergeCell ref="H9:J11"/>
    <mergeCell ref="A12:J12"/>
    <mergeCell ref="A13:A14"/>
    <mergeCell ref="B13:B14"/>
    <mergeCell ref="C13:C14"/>
    <mergeCell ref="D13:D14"/>
    <mergeCell ref="H13:J14"/>
    <mergeCell ref="A9:A11"/>
    <mergeCell ref="B9:B11"/>
    <mergeCell ref="C9:C11"/>
    <mergeCell ref="D9:D11"/>
    <mergeCell ref="G9:G11"/>
    <mergeCell ref="I1:J1"/>
    <mergeCell ref="A5:J5"/>
    <mergeCell ref="I6:J6"/>
    <mergeCell ref="H7:J7"/>
    <mergeCell ref="A8:J8"/>
  </mergeCells>
  <pageMargins left="0.7" right="0.28000000000000003" top="0" bottom="0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Priedas</vt:lpstr>
      <vt:lpstr>Lapas3</vt:lpstr>
      <vt:lpstr>Priedas!Print_Titles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2014-08-19T06:16:13Z</dcterms:modified>
</cp:coreProperties>
</file>