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0" windowWidth="15195" windowHeight="8220"/>
  </bookViews>
  <sheets>
    <sheet name="Priedas" sheetId="1" r:id="rId1"/>
  </sheets>
  <definedNames>
    <definedName name="_xlnm.Print_Titles" localSheetId="0">Priedas!$7:$9</definedName>
  </definedNames>
  <calcPr calcId="145621"/>
</workbook>
</file>

<file path=xl/calcChain.xml><?xml version="1.0" encoding="utf-8"?>
<calcChain xmlns="http://schemas.openxmlformats.org/spreadsheetml/2006/main">
  <c r="H102" i="1" l="1"/>
  <c r="P66" i="1"/>
  <c r="N66" i="1"/>
  <c r="H66" i="1"/>
  <c r="P68" i="1"/>
  <c r="N68" i="1"/>
  <c r="H68" i="1"/>
  <c r="C69" i="1"/>
  <c r="C68" i="1" l="1"/>
  <c r="M72" i="1"/>
  <c r="M76" i="1"/>
  <c r="J93" i="1" l="1"/>
  <c r="J91" i="1" s="1"/>
  <c r="L93" i="1"/>
  <c r="L91" i="1" s="1"/>
  <c r="N93" i="1"/>
  <c r="N91" i="1" s="1"/>
  <c r="P93" i="1"/>
  <c r="P91" i="1" s="1"/>
  <c r="G96" i="1"/>
  <c r="G93" i="1" s="1"/>
  <c r="G91" i="1" s="1"/>
  <c r="E99" i="1"/>
  <c r="E93" i="1" s="1"/>
  <c r="E91" i="1" s="1"/>
  <c r="D99" i="1"/>
  <c r="N87" i="1"/>
  <c r="I10" i="1"/>
  <c r="K10" i="1"/>
  <c r="L10" i="1"/>
  <c r="E76" i="1"/>
  <c r="O76" i="1"/>
  <c r="O72" i="1" s="1"/>
  <c r="D76" i="1"/>
  <c r="E74" i="1"/>
  <c r="G74" i="1"/>
  <c r="G72" i="1" s="1"/>
  <c r="K74" i="1"/>
  <c r="K72" i="1" s="1"/>
  <c r="N74" i="1"/>
  <c r="N72" i="1" s="1"/>
  <c r="D74" i="1"/>
  <c r="P70" i="1"/>
  <c r="L102" i="1" l="1"/>
  <c r="K102" i="1"/>
  <c r="E72" i="1"/>
  <c r="D72" i="1"/>
  <c r="O54" i="1" l="1"/>
  <c r="O10" i="1" s="1"/>
  <c r="O102" i="1" s="1"/>
  <c r="E43" i="1"/>
  <c r="J43" i="1"/>
  <c r="J10" i="1" s="1"/>
  <c r="J102" i="1" s="1"/>
  <c r="D43" i="1"/>
  <c r="C44" i="1"/>
  <c r="E28" i="1"/>
  <c r="G28" i="1"/>
  <c r="D28" i="1"/>
  <c r="C29" i="1"/>
  <c r="E19" i="1"/>
  <c r="G19" i="1"/>
  <c r="G10" i="1" s="1"/>
  <c r="G102" i="1" s="1"/>
  <c r="D19" i="1"/>
  <c r="C20" i="1"/>
  <c r="N54" i="1" l="1"/>
  <c r="E52" i="1"/>
  <c r="D52" i="1"/>
  <c r="E50" i="1"/>
  <c r="D50" i="1"/>
  <c r="F48" i="1"/>
  <c r="M48" i="1"/>
  <c r="M10" i="1" s="1"/>
  <c r="M102" i="1" s="1"/>
  <c r="E14" i="1"/>
  <c r="N14" i="1"/>
  <c r="F14" i="1"/>
  <c r="F10" i="1" s="1"/>
  <c r="F102" i="1" s="1"/>
  <c r="D14" i="1"/>
  <c r="C16" i="1"/>
  <c r="E39" i="1"/>
  <c r="D39" i="1"/>
  <c r="E35" i="1"/>
  <c r="D35" i="1"/>
  <c r="E33" i="1"/>
  <c r="D33" i="1"/>
  <c r="E31" i="1"/>
  <c r="D31" i="1"/>
  <c r="C32" i="1"/>
  <c r="C34" i="1"/>
  <c r="C30" i="1"/>
  <c r="E26" i="1"/>
  <c r="D26" i="1"/>
  <c r="E24" i="1"/>
  <c r="D24" i="1"/>
  <c r="C25" i="1"/>
  <c r="E22" i="1"/>
  <c r="D22" i="1"/>
  <c r="N10" i="1" l="1"/>
  <c r="C28" i="1"/>
  <c r="C31" i="1"/>
  <c r="C33" i="1"/>
  <c r="C24" i="1"/>
  <c r="C50" i="1" l="1"/>
  <c r="C51" i="1"/>
  <c r="C14" i="1"/>
  <c r="C15" i="1"/>
  <c r="C71" i="1" l="1"/>
  <c r="C66" i="1" l="1"/>
  <c r="C70" i="1"/>
  <c r="C79" i="1"/>
  <c r="D93" i="1"/>
  <c r="C101" i="1"/>
  <c r="P82" i="1"/>
  <c r="I82" i="1"/>
  <c r="P63" i="1"/>
  <c r="N63" i="1"/>
  <c r="I63" i="1"/>
  <c r="E63" i="1"/>
  <c r="D63" i="1"/>
  <c r="C99" i="1" l="1"/>
  <c r="N59" i="1"/>
  <c r="N57" i="1" s="1"/>
  <c r="C39" i="1" l="1"/>
  <c r="C45" i="1"/>
  <c r="E41" i="1"/>
  <c r="D41" i="1"/>
  <c r="C40" i="1"/>
  <c r="E37" i="1"/>
  <c r="D37" i="1"/>
  <c r="C38" i="1"/>
  <c r="C36" i="1"/>
  <c r="E17" i="1"/>
  <c r="D17" i="1"/>
  <c r="E12" i="1"/>
  <c r="D12" i="1"/>
  <c r="C37" i="1" l="1"/>
  <c r="N89" i="1" l="1"/>
  <c r="N85" i="1" s="1"/>
  <c r="N61" i="1"/>
  <c r="N102" i="1" l="1"/>
  <c r="C88" i="1"/>
  <c r="C87" i="1" l="1"/>
  <c r="C75" i="1" l="1"/>
  <c r="E61" i="1"/>
  <c r="I61" i="1"/>
  <c r="P61" i="1"/>
  <c r="D61" i="1"/>
  <c r="E46" i="1"/>
  <c r="E10" i="1" s="1"/>
  <c r="E102" i="1" s="1"/>
  <c r="D46" i="1"/>
  <c r="D10" i="1" s="1"/>
  <c r="C42" i="1"/>
  <c r="C74" i="1" l="1"/>
  <c r="C41" i="1"/>
  <c r="C46" i="1"/>
  <c r="C47" i="1"/>
  <c r="C22" i="1"/>
  <c r="C23" i="1"/>
  <c r="C26" i="1"/>
  <c r="C27" i="1"/>
  <c r="C90" i="1" l="1"/>
  <c r="C12" i="1"/>
  <c r="C13" i="1"/>
  <c r="C98" i="1"/>
  <c r="P80" i="1"/>
  <c r="P102" i="1" s="1"/>
  <c r="I80" i="1"/>
  <c r="I102" i="1" s="1"/>
  <c r="C63" i="1"/>
  <c r="C65" i="1"/>
  <c r="C56" i="1"/>
  <c r="C35" i="1"/>
  <c r="C49" i="1"/>
  <c r="C18" i="1"/>
  <c r="C52" i="1"/>
  <c r="C53" i="1"/>
  <c r="C21" i="1"/>
  <c r="C95" i="1"/>
  <c r="C83" i="1"/>
  <c r="C84" i="1"/>
  <c r="C78" i="1"/>
  <c r="C64" i="1"/>
  <c r="C60" i="1"/>
  <c r="C55" i="1"/>
  <c r="C43" i="1"/>
  <c r="C17" i="1"/>
  <c r="C59" i="1" l="1"/>
  <c r="C89" i="1"/>
  <c r="C48" i="1"/>
  <c r="C10" i="1"/>
  <c r="C82" i="1"/>
  <c r="C96" i="1"/>
  <c r="C80" i="1"/>
  <c r="C61" i="1"/>
  <c r="C19" i="1"/>
  <c r="C54" i="1"/>
  <c r="C76" i="1"/>
  <c r="C72" i="1" l="1"/>
  <c r="C57" i="1"/>
  <c r="C93" i="1"/>
  <c r="D91" i="1"/>
  <c r="D102" i="1" s="1"/>
  <c r="C85" i="1"/>
  <c r="C91" i="1" l="1"/>
  <c r="C102" i="1"/>
</calcChain>
</file>

<file path=xl/sharedStrings.xml><?xml version="1.0" encoding="utf-8"?>
<sst xmlns="http://schemas.openxmlformats.org/spreadsheetml/2006/main" count="147" uniqueCount="74">
  <si>
    <t>Įstaigų pavadinimas</t>
  </si>
  <si>
    <t>Funkcinės klasifikacijos kodas</t>
  </si>
  <si>
    <t>Iš viso:</t>
  </si>
  <si>
    <t>1. Žinių visuomenės plėtros programa</t>
  </si>
  <si>
    <t>09.</t>
  </si>
  <si>
    <t>Iš jos:</t>
  </si>
  <si>
    <t>9. Savivaldybės valdymo ir pagrindinių funkcijų vykdymo programa</t>
  </si>
  <si>
    <t>Savivaldybės administracija</t>
  </si>
  <si>
    <t>01.</t>
  </si>
  <si>
    <t>5. Socialinės paramos programa</t>
  </si>
  <si>
    <t>10.</t>
  </si>
  <si>
    <t>05.</t>
  </si>
  <si>
    <t>iš jų: savivaldybės lėšos</t>
  </si>
  <si>
    <t>savivaldybės lėšos</t>
  </si>
  <si>
    <t>3. Aplinkos apsaugos programa</t>
  </si>
  <si>
    <t>BIUDŽETO ASIGNAVIMŲ PAKEITIMAI, ATSIŽVELGIANT Į ĮSTAIGŲ PRAŠYMUS IR STRATEGINIO VEIKLOS PLANO PROGRAMŲ PAKEITIMUS</t>
  </si>
  <si>
    <t xml:space="preserve">Klaipėdos rajono savivaldybės </t>
  </si>
  <si>
    <t>6. Susisiekimo ir inžinerinės infrastruktūros plėtros programa</t>
  </si>
  <si>
    <t>06.</t>
  </si>
  <si>
    <t>04.</t>
  </si>
  <si>
    <t>Darbo užmokestis</t>
  </si>
  <si>
    <t>Socialinio draudimo įmokos</t>
  </si>
  <si>
    <t>2. Ekonominio konkurencingumo didinimo programa</t>
  </si>
  <si>
    <t xml:space="preserve">Iš jų:  </t>
  </si>
  <si>
    <t>tūkst. eurų</t>
  </si>
  <si>
    <t>Nr. T11-</t>
  </si>
  <si>
    <t>Socialinė parama</t>
  </si>
  <si>
    <t>iš jų: lėšos už paslaugas ir nuomą</t>
  </si>
  <si>
    <t>Endriejavo pagrindinė mokyla</t>
  </si>
  <si>
    <t>Kretingalės pagrindinė mokykla</t>
  </si>
  <si>
    <t>iš jų:</t>
  </si>
  <si>
    <t>7. Kultūros paveldo puoselėjimo ir kultūros paslaugų plėtros programa</t>
  </si>
  <si>
    <t>08.</t>
  </si>
  <si>
    <t>Gargždų ,,Minijos" progimnazija</t>
  </si>
  <si>
    <t>Šiūparių mokykla-daugiafunkcis centras</t>
  </si>
  <si>
    <t>lėšos už paslaugas ir nuomą</t>
  </si>
  <si>
    <t>Ūkinio inventoriaus įsigijimo išlaidos</t>
  </si>
  <si>
    <t>Mitybos išlaidos</t>
  </si>
  <si>
    <t xml:space="preserve">Kitų prekių ir paslaugų įsigijimo išlaidos </t>
  </si>
  <si>
    <t>Pašlūžmio mokykla-daugiafunkcis centras</t>
  </si>
  <si>
    <t>Lapių pagrindinė mokykla</t>
  </si>
  <si>
    <t>Kretingalės kultūros centras</t>
  </si>
  <si>
    <t>valstybinėms funkcijoms</t>
  </si>
  <si>
    <t>iš jų: speciali tikslinė dotacija mokymo reikmėms finansuoti</t>
  </si>
  <si>
    <t>Gargždų ,,Kranto" pagrindinė mokykla</t>
  </si>
  <si>
    <t>Dituvos pagrindinė mokykla</t>
  </si>
  <si>
    <t>speciali tikslinė dotacija mokymo reikmėms finansuoti</t>
  </si>
  <si>
    <t>Plikių Ievos Labutytės pagrindinė mokykla</t>
  </si>
  <si>
    <t>Vėžaičių pagrindinė mokykla</t>
  </si>
  <si>
    <t xml:space="preserve"> speciali tikslinė dotacija mokymo reikmėms finansuoti</t>
  </si>
  <si>
    <t xml:space="preserve"> priedas </t>
  </si>
  <si>
    <t>4. Sveikatos apsaugos programa</t>
  </si>
  <si>
    <t>07.</t>
  </si>
  <si>
    <t>Veiviržėnų Jurgio Šaulio gimnazija</t>
  </si>
  <si>
    <t>Drevernos mokykla-darželis</t>
  </si>
  <si>
    <t xml:space="preserve">tarybos 2018-10-25 sprendimo </t>
  </si>
  <si>
    <t>Priekulės Ievos Simonaitytės gimnazija</t>
  </si>
  <si>
    <t>Agluonėnų pagrindinė mokykla</t>
  </si>
  <si>
    <t>Dovilų pagrindinė mokykla</t>
  </si>
  <si>
    <t>Judrėnų Stepono Dariaus pagrindinė mokykla</t>
  </si>
  <si>
    <t>Ketvergių pagrindinė mokykla</t>
  </si>
  <si>
    <t>Kvietinių mokykla-darželis</t>
  </si>
  <si>
    <t>Pedagoginė psichologinė tarnyba</t>
  </si>
  <si>
    <t>Aplinkos apsaugos rėmimo specialioji programa</t>
  </si>
  <si>
    <t>Priekulės socialinių paslaugų centras</t>
  </si>
  <si>
    <t>Klaipėdos rajono savivaldybės visuomenės sveikatos biuras</t>
  </si>
  <si>
    <t>Komandiruočių išlaidos</t>
  </si>
  <si>
    <t>Transporto išlaikymo išlaidos</t>
  </si>
  <si>
    <t>Gyvenamųjų vietovių viešojo ūkio išlaidos</t>
  </si>
  <si>
    <t>Materialiojo turto paprastojo remonto išlaidos</t>
  </si>
  <si>
    <t>Kvalifikacijos kėlimo išlaidos</t>
  </si>
  <si>
    <t>Komunalinių paslaugų įsigijimo išlaidos</t>
  </si>
  <si>
    <t>Turto įsigijimo išlaidos</t>
  </si>
  <si>
    <t>Kitas variantas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</si>
</sst>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"/>
    <numFmt numFmtId="167" formatCode="#,##0.000"/>
  </numFmts>
  <fonts count="10" x14ac:knownFonts="1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sz val="7"/>
      <name val="Arial"/>
      <family val="2"/>
      <charset val="186"/>
    </font>
    <font>
      <sz val="7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</font>
    <font>
      <sz val="6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165" fontId="0" fillId="0" borderId="0" xfId="0" applyNumberFormat="1"/>
    <xf numFmtId="3" fontId="7" fillId="0" borderId="1" xfId="0" applyNumberFormat="1" applyFont="1" applyBorder="1"/>
    <xf numFmtId="3" fontId="1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3" fillId="0" borderId="0" xfId="0" applyFont="1"/>
    <xf numFmtId="166" fontId="1" fillId="0" borderId="1" xfId="0" applyNumberFormat="1" applyFont="1" applyBorder="1"/>
    <xf numFmtId="166" fontId="7" fillId="0" borderId="1" xfId="0" applyNumberFormat="1" applyFont="1" applyBorder="1"/>
    <xf numFmtId="0" fontId="1" fillId="0" borderId="2" xfId="0" applyFont="1" applyBorder="1" applyAlignment="1">
      <alignment horizontal="right" wrapText="1"/>
    </xf>
    <xf numFmtId="167" fontId="1" fillId="0" borderId="1" xfId="0" applyNumberFormat="1" applyFont="1" applyBorder="1"/>
    <xf numFmtId="167" fontId="7" fillId="0" borderId="1" xfId="0" applyNumberFormat="1" applyFont="1" applyBorder="1"/>
    <xf numFmtId="0" fontId="1" fillId="0" borderId="1" xfId="0" applyFont="1" applyBorder="1" applyAlignment="1">
      <alignment horizontal="center"/>
    </xf>
    <xf numFmtId="167" fontId="0" fillId="0" borderId="0" xfId="0" applyNumberFormat="1"/>
    <xf numFmtId="0" fontId="3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5" fillId="0" borderId="4" xfId="0" applyFont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0" fillId="0" borderId="6" xfId="0" applyBorder="1"/>
    <xf numFmtId="164" fontId="2" fillId="0" borderId="6" xfId="0" applyNumberFormat="1" applyFont="1" applyBorder="1"/>
    <xf numFmtId="0" fontId="0" fillId="0" borderId="7" xfId="0" applyBorder="1"/>
    <xf numFmtId="0" fontId="0" fillId="0" borderId="0" xfId="0" applyFill="1"/>
    <xf numFmtId="4" fontId="1" fillId="0" borderId="1" xfId="0" applyNumberFormat="1" applyFont="1" applyBorder="1"/>
    <xf numFmtId="4" fontId="7" fillId="0" borderId="1" xfId="0" applyNumberFormat="1" applyFont="1" applyBorder="1"/>
    <xf numFmtId="166" fontId="7" fillId="0" borderId="1" xfId="0" applyNumberFormat="1" applyFont="1" applyFill="1" applyBorder="1"/>
    <xf numFmtId="166" fontId="1" fillId="0" borderId="1" xfId="0" applyNumberFormat="1" applyFont="1" applyFill="1" applyBorder="1"/>
    <xf numFmtId="4" fontId="7" fillId="0" borderId="1" xfId="0" applyNumberFormat="1" applyFont="1" applyFill="1" applyBorder="1"/>
    <xf numFmtId="4" fontId="1" fillId="0" borderId="1" xfId="0" applyNumberFormat="1" applyFont="1" applyFill="1" applyBorder="1"/>
    <xf numFmtId="0" fontId="6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67" fontId="7" fillId="0" borderId="1" xfId="0" applyNumberFormat="1" applyFont="1" applyFill="1" applyBorder="1"/>
    <xf numFmtId="167" fontId="1" fillId="0" borderId="1" xfId="0" applyNumberFormat="1" applyFont="1" applyFill="1" applyBorder="1"/>
    <xf numFmtId="0" fontId="8" fillId="0" borderId="9" xfId="0" applyFont="1" applyBorder="1" applyAlignment="1">
      <alignment horizontal="right" vertical="top" wrapText="1"/>
    </xf>
    <xf numFmtId="3" fontId="1" fillId="0" borderId="1" xfId="0" applyNumberFormat="1" applyFont="1" applyFill="1" applyBorder="1"/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top" wrapText="1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tabSelected="1" topLeftCell="A58" zoomScale="125" zoomScaleNormal="125" workbookViewId="0">
      <selection activeCell="E76" sqref="E76"/>
    </sheetView>
  </sheetViews>
  <sheetFormatPr defaultRowHeight="12.75" x14ac:dyDescent="0.2"/>
  <cols>
    <col min="1" max="1" width="31.42578125" customWidth="1"/>
    <col min="2" max="2" width="5.85546875" customWidth="1"/>
    <col min="3" max="3" width="8.7109375" customWidth="1"/>
    <col min="4" max="4" width="9" customWidth="1"/>
    <col min="5" max="5" width="9.7109375" customWidth="1"/>
    <col min="6" max="6" width="7.140625" customWidth="1"/>
    <col min="7" max="9" width="6.42578125" customWidth="1"/>
    <col min="10" max="10" width="7.140625" customWidth="1"/>
    <col min="11" max="11" width="6.42578125" customWidth="1"/>
    <col min="12" max="12" width="5.42578125" customWidth="1"/>
    <col min="13" max="13" width="6.7109375" customWidth="1"/>
    <col min="14" max="14" width="8.7109375" customWidth="1"/>
    <col min="15" max="15" width="7.42578125" customWidth="1"/>
    <col min="16" max="16" width="7.5703125" customWidth="1"/>
  </cols>
  <sheetData>
    <row r="1" spans="1:19" x14ac:dyDescent="0.2">
      <c r="A1" s="26"/>
      <c r="C1" s="45"/>
      <c r="D1" s="45"/>
      <c r="E1" s="74" t="s">
        <v>73</v>
      </c>
      <c r="F1" s="45"/>
      <c r="M1" t="s">
        <v>16</v>
      </c>
    </row>
    <row r="2" spans="1:19" x14ac:dyDescent="0.2">
      <c r="M2" s="26" t="s">
        <v>55</v>
      </c>
    </row>
    <row r="3" spans="1:19" x14ac:dyDescent="0.2">
      <c r="M3" t="s">
        <v>25</v>
      </c>
    </row>
    <row r="4" spans="1:19" x14ac:dyDescent="0.2">
      <c r="P4" s="9" t="s">
        <v>50</v>
      </c>
    </row>
    <row r="5" spans="1:19" ht="12.75" customHeight="1" x14ac:dyDescent="0.2">
      <c r="A5" s="63" t="s">
        <v>15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9" x14ac:dyDescent="0.2">
      <c r="N6" s="62" t="s">
        <v>24</v>
      </c>
      <c r="O6" s="62"/>
      <c r="P6" s="62"/>
    </row>
    <row r="7" spans="1:19" ht="13.5" customHeight="1" x14ac:dyDescent="0.2">
      <c r="A7" s="64" t="s">
        <v>0</v>
      </c>
      <c r="B7" s="67" t="s">
        <v>1</v>
      </c>
      <c r="C7" s="70" t="s">
        <v>2</v>
      </c>
      <c r="D7" s="59" t="s">
        <v>20</v>
      </c>
      <c r="E7" s="59" t="s">
        <v>21</v>
      </c>
      <c r="F7" s="59" t="s">
        <v>37</v>
      </c>
      <c r="G7" s="59" t="s">
        <v>67</v>
      </c>
      <c r="H7" s="59" t="s">
        <v>66</v>
      </c>
      <c r="I7" s="59" t="s">
        <v>68</v>
      </c>
      <c r="J7" s="59" t="s">
        <v>69</v>
      </c>
      <c r="K7" s="59" t="s">
        <v>70</v>
      </c>
      <c r="L7" s="59" t="s">
        <v>71</v>
      </c>
      <c r="M7" s="59" t="s">
        <v>36</v>
      </c>
      <c r="N7" s="59" t="s">
        <v>38</v>
      </c>
      <c r="O7" s="59" t="s">
        <v>26</v>
      </c>
      <c r="P7" s="59" t="s">
        <v>72</v>
      </c>
    </row>
    <row r="8" spans="1:19" ht="11.25" customHeight="1" x14ac:dyDescent="0.2">
      <c r="A8" s="65"/>
      <c r="B8" s="68"/>
      <c r="C8" s="71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9" ht="46.5" customHeight="1" x14ac:dyDescent="0.2">
      <c r="A9" s="66"/>
      <c r="B9" s="69"/>
      <c r="C9" s="72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1:19" x14ac:dyDescent="0.2">
      <c r="A10" s="11" t="s">
        <v>3</v>
      </c>
      <c r="B10" s="2"/>
      <c r="C10" s="48">
        <f>SUM(D10:P10)</f>
        <v>486.60000000000008</v>
      </c>
      <c r="D10" s="55">
        <f>SUM(D12+D14+D17+D19+D22+D24+D26+D28+D31+D33+D35+D37+D39+D41+D43+D46+D48+D50+D52+D54)</f>
        <v>536.64700000000005</v>
      </c>
      <c r="E10" s="55">
        <f t="shared" ref="E10:O10" si="0">SUM(E12+E14+E17+E19+E22+E24+E26+E28+E31+E33+E35+E37+E39+E41+E43+E46+E48+E50+E52+E54)</f>
        <v>174.83699999999999</v>
      </c>
      <c r="F10" s="48">
        <f t="shared" si="0"/>
        <v>6.5</v>
      </c>
      <c r="G10" s="48">
        <f t="shared" si="0"/>
        <v>6.1</v>
      </c>
      <c r="H10" s="48"/>
      <c r="I10" s="48">
        <f t="shared" si="0"/>
        <v>0</v>
      </c>
      <c r="J10" s="48">
        <f t="shared" si="0"/>
        <v>2.4</v>
      </c>
      <c r="K10" s="48">
        <f t="shared" si="0"/>
        <v>0</v>
      </c>
      <c r="L10" s="48">
        <f t="shared" si="0"/>
        <v>0</v>
      </c>
      <c r="M10" s="48">
        <f t="shared" si="0"/>
        <v>0.5</v>
      </c>
      <c r="N10" s="55">
        <f t="shared" si="0"/>
        <v>-305.38399999999996</v>
      </c>
      <c r="O10" s="48">
        <f t="shared" si="0"/>
        <v>65</v>
      </c>
      <c r="P10" s="48"/>
      <c r="S10" s="22"/>
    </row>
    <row r="11" spans="1:19" x14ac:dyDescent="0.2">
      <c r="A11" s="18" t="s">
        <v>5</v>
      </c>
      <c r="B11" s="2"/>
      <c r="C11" s="28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9" x14ac:dyDescent="0.2">
      <c r="A12" s="15" t="s">
        <v>56</v>
      </c>
      <c r="B12" s="4" t="s">
        <v>4</v>
      </c>
      <c r="C12" s="30">
        <f t="shared" ref="C12:C57" si="1">SUM(D12:P12)</f>
        <v>81.013999999999996</v>
      </c>
      <c r="D12" s="30">
        <f>SUM(D13)</f>
        <v>62.088999999999999</v>
      </c>
      <c r="E12" s="30">
        <f>SUM(E13)</f>
        <v>18.925000000000001</v>
      </c>
      <c r="F12" s="23"/>
      <c r="G12" s="23"/>
      <c r="H12" s="23"/>
      <c r="I12" s="23"/>
      <c r="J12" s="27"/>
      <c r="K12" s="27"/>
      <c r="L12" s="27"/>
      <c r="M12" s="27"/>
      <c r="N12" s="27"/>
      <c r="O12" s="23"/>
      <c r="P12" s="27"/>
    </row>
    <row r="13" spans="1:19" ht="23.25" customHeight="1" x14ac:dyDescent="0.2">
      <c r="A13" s="29" t="s">
        <v>43</v>
      </c>
      <c r="B13" s="4"/>
      <c r="C13" s="30">
        <f t="shared" si="1"/>
        <v>81.013999999999996</v>
      </c>
      <c r="D13" s="30">
        <v>62.088999999999999</v>
      </c>
      <c r="E13" s="30">
        <v>18.925000000000001</v>
      </c>
      <c r="F13" s="23"/>
      <c r="G13" s="23"/>
      <c r="H13" s="23"/>
      <c r="I13" s="23"/>
      <c r="J13" s="27"/>
      <c r="K13" s="23"/>
      <c r="L13" s="23"/>
      <c r="M13" s="23"/>
      <c r="N13" s="27"/>
      <c r="O13" s="23"/>
      <c r="P13" s="27"/>
    </row>
    <row r="14" spans="1:19" ht="13.5" customHeight="1" x14ac:dyDescent="0.2">
      <c r="A14" s="21" t="s">
        <v>53</v>
      </c>
      <c r="B14" s="4" t="s">
        <v>4</v>
      </c>
      <c r="C14" s="56">
        <f t="shared" si="1"/>
        <v>39.494</v>
      </c>
      <c r="D14" s="30">
        <f>D15+D16</f>
        <v>24.1</v>
      </c>
      <c r="E14" s="30">
        <f>E15+E16</f>
        <v>8.0939999999999994</v>
      </c>
      <c r="F14" s="49">
        <f>F15+F16</f>
        <v>5</v>
      </c>
      <c r="G14" s="23"/>
      <c r="H14" s="23"/>
      <c r="I14" s="23"/>
      <c r="J14" s="27"/>
      <c r="K14" s="23"/>
      <c r="L14" s="23"/>
      <c r="M14" s="23"/>
      <c r="N14" s="27">
        <f>N15+N16</f>
        <v>2.2999999999999998</v>
      </c>
      <c r="O14" s="23"/>
      <c r="P14" s="27"/>
    </row>
    <row r="15" spans="1:19" ht="23.25" customHeight="1" x14ac:dyDescent="0.2">
      <c r="A15" s="29" t="s">
        <v>43</v>
      </c>
      <c r="B15" s="4"/>
      <c r="C15" s="56">
        <f t="shared" si="1"/>
        <v>32.194000000000003</v>
      </c>
      <c r="D15" s="27">
        <v>24.1</v>
      </c>
      <c r="E15" s="30">
        <v>8.0939999999999994</v>
      </c>
      <c r="F15" s="49"/>
      <c r="G15" s="23"/>
      <c r="H15" s="23"/>
      <c r="I15" s="23"/>
      <c r="J15" s="27"/>
      <c r="K15" s="23"/>
      <c r="L15" s="23"/>
      <c r="M15" s="23"/>
      <c r="N15" s="27"/>
      <c r="O15" s="23"/>
      <c r="P15" s="27"/>
    </row>
    <row r="16" spans="1:19" ht="12.75" customHeight="1" x14ac:dyDescent="0.2">
      <c r="A16" s="16" t="s">
        <v>35</v>
      </c>
      <c r="B16" s="4"/>
      <c r="C16" s="49">
        <f t="shared" si="1"/>
        <v>7.3</v>
      </c>
      <c r="D16" s="27"/>
      <c r="E16" s="30"/>
      <c r="F16" s="49">
        <v>5</v>
      </c>
      <c r="G16" s="23"/>
      <c r="H16" s="23"/>
      <c r="I16" s="23"/>
      <c r="J16" s="27"/>
      <c r="K16" s="23"/>
      <c r="L16" s="23"/>
      <c r="M16" s="23"/>
      <c r="N16" s="27">
        <v>2.2999999999999998</v>
      </c>
      <c r="O16" s="23"/>
      <c r="P16" s="27"/>
    </row>
    <row r="17" spans="1:16" x14ac:dyDescent="0.2">
      <c r="A17" s="15" t="s">
        <v>28</v>
      </c>
      <c r="B17" s="4" t="s">
        <v>4</v>
      </c>
      <c r="C17" s="30">
        <f t="shared" si="1"/>
        <v>49.744999999999997</v>
      </c>
      <c r="D17" s="27">
        <f>SUM(D18)</f>
        <v>36.5</v>
      </c>
      <c r="E17" s="30">
        <f>SUM(E18)</f>
        <v>13.244999999999999</v>
      </c>
      <c r="F17" s="23"/>
      <c r="G17" s="23"/>
      <c r="H17" s="23"/>
      <c r="I17" s="23"/>
      <c r="J17" s="27"/>
      <c r="K17" s="27"/>
      <c r="L17" s="27"/>
      <c r="M17" s="23"/>
      <c r="N17" s="23"/>
      <c r="O17" s="23"/>
      <c r="P17" s="23"/>
    </row>
    <row r="18" spans="1:16" ht="22.5" x14ac:dyDescent="0.2">
      <c r="A18" s="29" t="s">
        <v>43</v>
      </c>
      <c r="B18" s="2"/>
      <c r="C18" s="30">
        <f t="shared" si="1"/>
        <v>49.744999999999997</v>
      </c>
      <c r="D18" s="27">
        <v>36.5</v>
      </c>
      <c r="E18" s="30">
        <v>13.244999999999999</v>
      </c>
      <c r="F18" s="23"/>
      <c r="G18" s="23"/>
      <c r="H18" s="23"/>
      <c r="I18" s="23"/>
      <c r="J18" s="27"/>
      <c r="K18" s="27"/>
      <c r="L18" s="27"/>
      <c r="M18" s="23"/>
      <c r="N18" s="23"/>
      <c r="O18" s="23"/>
      <c r="P18" s="23"/>
    </row>
    <row r="19" spans="1:16" x14ac:dyDescent="0.2">
      <c r="A19" s="15" t="s">
        <v>44</v>
      </c>
      <c r="B19" s="4" t="s">
        <v>4</v>
      </c>
      <c r="C19" s="30">
        <f t="shared" si="1"/>
        <v>104.41099999999999</v>
      </c>
      <c r="D19" s="30">
        <f>SUM(D20+D21)</f>
        <v>76.724999999999994</v>
      </c>
      <c r="E19" s="30">
        <f t="shared" ref="E19:G19" si="2">SUM(E20+E21)</f>
        <v>23.385999999999999</v>
      </c>
      <c r="F19" s="30"/>
      <c r="G19" s="27">
        <f t="shared" si="2"/>
        <v>4.3</v>
      </c>
      <c r="H19" s="27"/>
      <c r="I19" s="23"/>
      <c r="J19" s="24"/>
      <c r="K19" s="24"/>
      <c r="L19" s="27"/>
      <c r="M19" s="24"/>
      <c r="N19" s="24"/>
      <c r="O19" s="24"/>
      <c r="P19" s="24"/>
    </row>
    <row r="20" spans="1:16" x14ac:dyDescent="0.2">
      <c r="A20" s="53" t="s">
        <v>12</v>
      </c>
      <c r="B20" s="4"/>
      <c r="C20" s="27">
        <f t="shared" si="1"/>
        <v>4.3</v>
      </c>
      <c r="D20" s="30"/>
      <c r="E20" s="30"/>
      <c r="F20" s="23"/>
      <c r="G20" s="27">
        <v>4.3</v>
      </c>
      <c r="H20" s="27"/>
      <c r="I20" s="23"/>
      <c r="J20" s="24"/>
      <c r="K20" s="24"/>
      <c r="L20" s="27"/>
      <c r="M20" s="24"/>
      <c r="N20" s="24"/>
      <c r="O20" s="24"/>
      <c r="P20" s="24"/>
    </row>
    <row r="21" spans="1:16" ht="22.5" x14ac:dyDescent="0.2">
      <c r="A21" s="29" t="s">
        <v>46</v>
      </c>
      <c r="B21" s="2"/>
      <c r="C21" s="30">
        <f t="shared" si="1"/>
        <v>100.11099999999999</v>
      </c>
      <c r="D21" s="30">
        <v>76.724999999999994</v>
      </c>
      <c r="E21" s="30">
        <v>23.385999999999999</v>
      </c>
      <c r="F21" s="23"/>
      <c r="G21" s="23"/>
      <c r="H21" s="23"/>
      <c r="I21" s="23"/>
      <c r="J21" s="24"/>
      <c r="K21" s="24"/>
      <c r="L21" s="27"/>
      <c r="M21" s="24"/>
      <c r="N21" s="24"/>
      <c r="O21" s="24"/>
      <c r="P21" s="24"/>
    </row>
    <row r="22" spans="1:16" x14ac:dyDescent="0.2">
      <c r="A22" s="15" t="s">
        <v>33</v>
      </c>
      <c r="B22" s="4" t="s">
        <v>4</v>
      </c>
      <c r="C22" s="30">
        <f t="shared" si="1"/>
        <v>47.274000000000001</v>
      </c>
      <c r="D22" s="30">
        <f>D23</f>
        <v>36.231000000000002</v>
      </c>
      <c r="E22" s="30">
        <f>E23</f>
        <v>11.042999999999999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16" ht="22.5" x14ac:dyDescent="0.2">
      <c r="A23" s="29" t="s">
        <v>43</v>
      </c>
      <c r="B23" s="4"/>
      <c r="C23" s="30">
        <f t="shared" si="1"/>
        <v>47.274000000000001</v>
      </c>
      <c r="D23" s="30">
        <v>36.231000000000002</v>
      </c>
      <c r="E23" s="30">
        <v>11.042999999999999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1:16" x14ac:dyDescent="0.2">
      <c r="A24" s="21" t="s">
        <v>57</v>
      </c>
      <c r="B24" s="4" t="s">
        <v>4</v>
      </c>
      <c r="C24" s="30">
        <f t="shared" si="1"/>
        <v>25.850999999999999</v>
      </c>
      <c r="D24" s="30">
        <f>D25</f>
        <v>19.210999999999999</v>
      </c>
      <c r="E24" s="46">
        <f>E25</f>
        <v>6.64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16" ht="22.5" x14ac:dyDescent="0.2">
      <c r="A25" s="29" t="s">
        <v>43</v>
      </c>
      <c r="B25" s="4"/>
      <c r="C25" s="30">
        <f t="shared" si="1"/>
        <v>25.850999999999999</v>
      </c>
      <c r="D25" s="30">
        <v>19.210999999999999</v>
      </c>
      <c r="E25" s="46">
        <v>6.64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16" x14ac:dyDescent="0.2">
      <c r="A26" s="15" t="s">
        <v>45</v>
      </c>
      <c r="B26" s="4" t="s">
        <v>4</v>
      </c>
      <c r="C26" s="27">
        <f t="shared" si="1"/>
        <v>34.1</v>
      </c>
      <c r="D26" s="27">
        <f>D27</f>
        <v>25.3</v>
      </c>
      <c r="E26" s="27">
        <f>E27</f>
        <v>8.8000000000000007</v>
      </c>
      <c r="F26" s="24"/>
      <c r="G26" s="24"/>
      <c r="H26" s="24"/>
      <c r="I26" s="24"/>
      <c r="J26" s="27"/>
      <c r="K26" s="24"/>
      <c r="L26" s="27"/>
      <c r="M26" s="27"/>
      <c r="N26" s="24"/>
      <c r="O26" s="24"/>
      <c r="P26" s="24"/>
    </row>
    <row r="27" spans="1:16" ht="22.5" x14ac:dyDescent="0.2">
      <c r="A27" s="29" t="s">
        <v>43</v>
      </c>
      <c r="B27" s="2"/>
      <c r="C27" s="27">
        <f t="shared" si="1"/>
        <v>34.1</v>
      </c>
      <c r="D27" s="27">
        <v>25.3</v>
      </c>
      <c r="E27" s="27">
        <v>8.8000000000000007</v>
      </c>
      <c r="F27" s="24"/>
      <c r="G27" s="24"/>
      <c r="H27" s="24"/>
      <c r="I27" s="24"/>
      <c r="J27" s="27"/>
      <c r="K27" s="24"/>
      <c r="L27" s="27"/>
      <c r="M27" s="27"/>
      <c r="N27" s="24"/>
      <c r="O27" s="24"/>
      <c r="P27" s="24"/>
    </row>
    <row r="28" spans="1:16" x14ac:dyDescent="0.2">
      <c r="A28" s="21" t="s">
        <v>58</v>
      </c>
      <c r="B28" s="4" t="s">
        <v>4</v>
      </c>
      <c r="C28" s="30">
        <f t="shared" si="1"/>
        <v>70.662999999999997</v>
      </c>
      <c r="D28" s="30">
        <f>D29+D30</f>
        <v>52.777000000000001</v>
      </c>
      <c r="E28" s="30">
        <f t="shared" ref="E28:G28" si="3">E29+E30</f>
        <v>16.085999999999999</v>
      </c>
      <c r="F28" s="30"/>
      <c r="G28" s="27">
        <f t="shared" si="3"/>
        <v>1.8</v>
      </c>
      <c r="H28" s="27"/>
      <c r="I28" s="24"/>
      <c r="J28" s="27"/>
      <c r="K28" s="24"/>
      <c r="L28" s="27"/>
      <c r="M28" s="27"/>
      <c r="N28" s="24"/>
      <c r="O28" s="24"/>
      <c r="P28" s="24"/>
    </row>
    <row r="29" spans="1:16" x14ac:dyDescent="0.2">
      <c r="A29" s="53" t="s">
        <v>12</v>
      </c>
      <c r="B29" s="4"/>
      <c r="C29" s="27">
        <f t="shared" si="1"/>
        <v>1.8</v>
      </c>
      <c r="D29" s="30"/>
      <c r="E29" s="30"/>
      <c r="F29" s="24"/>
      <c r="G29" s="27">
        <v>1.8</v>
      </c>
      <c r="H29" s="27"/>
      <c r="I29" s="24"/>
      <c r="J29" s="27"/>
      <c r="K29" s="24"/>
      <c r="L29" s="27"/>
      <c r="M29" s="27"/>
      <c r="N29" s="24"/>
      <c r="O29" s="24"/>
      <c r="P29" s="24"/>
    </row>
    <row r="30" spans="1:16" ht="22.5" x14ac:dyDescent="0.2">
      <c r="A30" s="29" t="s">
        <v>49</v>
      </c>
      <c r="B30" s="2"/>
      <c r="C30" s="30">
        <f t="shared" si="1"/>
        <v>68.863</v>
      </c>
      <c r="D30" s="30">
        <v>52.777000000000001</v>
      </c>
      <c r="E30" s="30">
        <v>16.085999999999999</v>
      </c>
      <c r="F30" s="24"/>
      <c r="G30" s="24"/>
      <c r="H30" s="24"/>
      <c r="I30" s="24"/>
      <c r="J30" s="27"/>
      <c r="K30" s="24"/>
      <c r="L30" s="27"/>
      <c r="M30" s="27"/>
      <c r="N30" s="24"/>
      <c r="O30" s="24"/>
      <c r="P30" s="24"/>
    </row>
    <row r="31" spans="1:16" ht="12" customHeight="1" x14ac:dyDescent="0.2">
      <c r="A31" s="21" t="s">
        <v>59</v>
      </c>
      <c r="B31" s="4" t="s">
        <v>4</v>
      </c>
      <c r="C31" s="30">
        <f t="shared" si="1"/>
        <v>26.279</v>
      </c>
      <c r="D31" s="30">
        <f>D32</f>
        <v>19.760999999999999</v>
      </c>
      <c r="E31" s="30">
        <f>E32</f>
        <v>6.5179999999999998</v>
      </c>
      <c r="F31" s="24"/>
      <c r="G31" s="24"/>
      <c r="H31" s="24"/>
      <c r="I31" s="24"/>
      <c r="J31" s="27"/>
      <c r="K31" s="24"/>
      <c r="L31" s="27"/>
      <c r="M31" s="27"/>
      <c r="N31" s="24"/>
      <c r="O31" s="24"/>
      <c r="P31" s="24"/>
    </row>
    <row r="32" spans="1:16" ht="22.5" x14ac:dyDescent="0.2">
      <c r="A32" s="29" t="s">
        <v>43</v>
      </c>
      <c r="B32" s="2"/>
      <c r="C32" s="30">
        <f t="shared" si="1"/>
        <v>26.279</v>
      </c>
      <c r="D32" s="30">
        <v>19.760999999999999</v>
      </c>
      <c r="E32" s="30">
        <v>6.5179999999999998</v>
      </c>
      <c r="F32" s="24"/>
      <c r="G32" s="24"/>
      <c r="H32" s="24"/>
      <c r="I32" s="24"/>
      <c r="J32" s="27"/>
      <c r="K32" s="24"/>
      <c r="L32" s="27"/>
      <c r="M32" s="27"/>
      <c r="N32" s="24"/>
      <c r="O32" s="24"/>
      <c r="P32" s="24"/>
    </row>
    <row r="33" spans="1:16" x14ac:dyDescent="0.2">
      <c r="A33" s="21" t="s">
        <v>60</v>
      </c>
      <c r="B33" s="4" t="s">
        <v>4</v>
      </c>
      <c r="C33" s="30">
        <f t="shared" si="1"/>
        <v>27.798000000000002</v>
      </c>
      <c r="D33" s="30">
        <f>D34</f>
        <v>20.515000000000001</v>
      </c>
      <c r="E33" s="30">
        <f>E34</f>
        <v>7.2830000000000004</v>
      </c>
      <c r="F33" s="24"/>
      <c r="G33" s="24"/>
      <c r="H33" s="24"/>
      <c r="I33" s="24"/>
      <c r="J33" s="27"/>
      <c r="K33" s="24"/>
      <c r="L33" s="27"/>
      <c r="M33" s="27"/>
      <c r="N33" s="24"/>
      <c r="O33" s="24"/>
      <c r="P33" s="24"/>
    </row>
    <row r="34" spans="1:16" ht="22.5" x14ac:dyDescent="0.2">
      <c r="A34" s="29" t="s">
        <v>43</v>
      </c>
      <c r="B34" s="2"/>
      <c r="C34" s="30">
        <f t="shared" si="1"/>
        <v>27.798000000000002</v>
      </c>
      <c r="D34" s="30">
        <v>20.515000000000001</v>
      </c>
      <c r="E34" s="30">
        <v>7.2830000000000004</v>
      </c>
      <c r="F34" s="24"/>
      <c r="G34" s="24"/>
      <c r="H34" s="24"/>
      <c r="I34" s="24"/>
      <c r="J34" s="27"/>
      <c r="K34" s="24"/>
      <c r="L34" s="27"/>
      <c r="M34" s="27"/>
      <c r="N34" s="24"/>
      <c r="O34" s="24"/>
      <c r="P34" s="24"/>
    </row>
    <row r="35" spans="1:16" x14ac:dyDescent="0.2">
      <c r="A35" s="15" t="s">
        <v>29</v>
      </c>
      <c r="B35" s="10" t="s">
        <v>4</v>
      </c>
      <c r="C35" s="27">
        <f t="shared" si="1"/>
        <v>51.199999999999996</v>
      </c>
      <c r="D35" s="27">
        <f>D36</f>
        <v>38.299999999999997</v>
      </c>
      <c r="E35" s="27">
        <f>E36</f>
        <v>12.9</v>
      </c>
      <c r="F35" s="24"/>
      <c r="G35" s="24"/>
      <c r="H35" s="24"/>
      <c r="I35" s="24"/>
      <c r="J35" s="27"/>
      <c r="K35" s="27"/>
      <c r="L35" s="27"/>
      <c r="M35" s="27"/>
      <c r="N35" s="27"/>
      <c r="O35" s="27"/>
      <c r="P35" s="27"/>
    </row>
    <row r="36" spans="1:16" ht="22.5" x14ac:dyDescent="0.2">
      <c r="A36" s="29" t="s">
        <v>43</v>
      </c>
      <c r="B36" s="2"/>
      <c r="C36" s="27">
        <f t="shared" si="1"/>
        <v>51.199999999999996</v>
      </c>
      <c r="D36" s="27">
        <v>38.299999999999997</v>
      </c>
      <c r="E36" s="27">
        <v>12.9</v>
      </c>
      <c r="F36" s="24"/>
      <c r="G36" s="24"/>
      <c r="H36" s="24"/>
      <c r="I36" s="24"/>
      <c r="J36" s="27"/>
      <c r="K36" s="27"/>
      <c r="L36" s="27"/>
      <c r="M36" s="27"/>
      <c r="N36" s="27"/>
      <c r="O36" s="27"/>
      <c r="P36" s="27"/>
    </row>
    <row r="37" spans="1:16" x14ac:dyDescent="0.2">
      <c r="A37" s="21" t="s">
        <v>40</v>
      </c>
      <c r="B37" s="10" t="s">
        <v>4</v>
      </c>
      <c r="C37" s="30">
        <f t="shared" si="1"/>
        <v>39.488</v>
      </c>
      <c r="D37" s="30">
        <f>SUM(D38)</f>
        <v>29.803999999999998</v>
      </c>
      <c r="E37" s="30">
        <f>SUM(E38)</f>
        <v>9.6839999999999993</v>
      </c>
      <c r="F37" s="24"/>
      <c r="G37" s="24"/>
      <c r="H37" s="24"/>
      <c r="I37" s="24"/>
      <c r="J37" s="27"/>
      <c r="K37" s="27"/>
      <c r="L37" s="27"/>
      <c r="M37" s="27"/>
      <c r="N37" s="27"/>
      <c r="O37" s="27"/>
      <c r="P37" s="27"/>
    </row>
    <row r="38" spans="1:16" ht="22.5" x14ac:dyDescent="0.2">
      <c r="A38" s="29" t="s">
        <v>43</v>
      </c>
      <c r="B38" s="2"/>
      <c r="C38" s="30">
        <f t="shared" si="1"/>
        <v>39.488</v>
      </c>
      <c r="D38" s="30">
        <v>29.803999999999998</v>
      </c>
      <c r="E38" s="30">
        <v>9.6839999999999993</v>
      </c>
      <c r="F38" s="24"/>
      <c r="G38" s="24"/>
      <c r="H38" s="24"/>
      <c r="I38" s="24"/>
      <c r="J38" s="27"/>
      <c r="K38" s="27"/>
      <c r="L38" s="27"/>
      <c r="M38" s="27"/>
      <c r="N38" s="27"/>
      <c r="O38" s="27"/>
      <c r="P38" s="27"/>
    </row>
    <row r="39" spans="1:16" x14ac:dyDescent="0.2">
      <c r="A39" s="21" t="s">
        <v>47</v>
      </c>
      <c r="B39" s="4" t="s">
        <v>4</v>
      </c>
      <c r="C39" s="30">
        <f t="shared" si="1"/>
        <v>37.079000000000001</v>
      </c>
      <c r="D39" s="30">
        <f>D40</f>
        <v>28.417000000000002</v>
      </c>
      <c r="E39" s="30">
        <f>E40</f>
        <v>8.6620000000000008</v>
      </c>
      <c r="F39" s="24"/>
      <c r="G39" s="24"/>
      <c r="H39" s="24"/>
      <c r="I39" s="24"/>
      <c r="J39" s="27"/>
      <c r="K39" s="27"/>
      <c r="L39" s="27"/>
      <c r="M39" s="27"/>
      <c r="N39" s="27"/>
      <c r="O39" s="27"/>
      <c r="P39" s="27"/>
    </row>
    <row r="40" spans="1:16" ht="22.5" x14ac:dyDescent="0.2">
      <c r="A40" s="29" t="s">
        <v>43</v>
      </c>
      <c r="B40" s="2"/>
      <c r="C40" s="30">
        <f t="shared" si="1"/>
        <v>37.079000000000001</v>
      </c>
      <c r="D40" s="30">
        <v>28.417000000000002</v>
      </c>
      <c r="E40" s="30">
        <v>8.6620000000000008</v>
      </c>
      <c r="F40" s="24"/>
      <c r="G40" s="24"/>
      <c r="H40" s="24"/>
      <c r="I40" s="24"/>
      <c r="J40" s="27"/>
      <c r="K40" s="27"/>
      <c r="L40" s="27"/>
      <c r="M40" s="27"/>
      <c r="N40" s="27"/>
      <c r="O40" s="27"/>
      <c r="P40" s="27"/>
    </row>
    <row r="41" spans="1:16" x14ac:dyDescent="0.2">
      <c r="A41" s="15" t="s">
        <v>34</v>
      </c>
      <c r="B41" s="10" t="s">
        <v>4</v>
      </c>
      <c r="C41" s="30">
        <f t="shared" si="1"/>
        <v>27.944000000000003</v>
      </c>
      <c r="D41" s="46">
        <f>SUM(D42)</f>
        <v>20.420000000000002</v>
      </c>
      <c r="E41" s="30">
        <f>SUM(E42)</f>
        <v>7.524</v>
      </c>
      <c r="F41" s="24"/>
      <c r="G41" s="24"/>
      <c r="H41" s="24"/>
      <c r="I41" s="24"/>
      <c r="J41" s="27"/>
      <c r="K41" s="27"/>
      <c r="L41" s="27"/>
      <c r="M41" s="27"/>
      <c r="N41" s="27"/>
      <c r="O41" s="27"/>
      <c r="P41" s="27"/>
    </row>
    <row r="42" spans="1:16" ht="22.5" x14ac:dyDescent="0.2">
      <c r="A42" s="29" t="s">
        <v>43</v>
      </c>
      <c r="B42" s="2"/>
      <c r="C42" s="30">
        <f t="shared" si="1"/>
        <v>27.944000000000003</v>
      </c>
      <c r="D42" s="46">
        <v>20.420000000000002</v>
      </c>
      <c r="E42" s="30">
        <v>7.524</v>
      </c>
      <c r="F42" s="24"/>
      <c r="G42" s="24"/>
      <c r="H42" s="24"/>
      <c r="I42" s="24"/>
      <c r="J42" s="27"/>
      <c r="K42" s="27"/>
      <c r="L42" s="27"/>
      <c r="M42" s="27"/>
      <c r="N42" s="27"/>
      <c r="O42" s="27"/>
      <c r="P42" s="27"/>
    </row>
    <row r="43" spans="1:16" x14ac:dyDescent="0.2">
      <c r="A43" s="15" t="s">
        <v>48</v>
      </c>
      <c r="B43" s="4" t="s">
        <v>4</v>
      </c>
      <c r="C43" s="46">
        <f t="shared" si="1"/>
        <v>40.44</v>
      </c>
      <c r="D43" s="30">
        <f>D44+D45</f>
        <v>28.364000000000001</v>
      </c>
      <c r="E43" s="30">
        <f t="shared" ref="E43:J43" si="4">E44+E45</f>
        <v>9.6760000000000002</v>
      </c>
      <c r="F43" s="30"/>
      <c r="G43" s="30"/>
      <c r="H43" s="30"/>
      <c r="I43" s="30"/>
      <c r="J43" s="27">
        <f t="shared" si="4"/>
        <v>2.4</v>
      </c>
      <c r="K43" s="27"/>
      <c r="L43" s="27"/>
      <c r="M43" s="27"/>
      <c r="N43" s="27"/>
      <c r="O43" s="27"/>
      <c r="P43" s="27"/>
    </row>
    <row r="44" spans="1:16" x14ac:dyDescent="0.2">
      <c r="A44" s="53" t="s">
        <v>12</v>
      </c>
      <c r="B44" s="4"/>
      <c r="C44" s="27">
        <f t="shared" si="1"/>
        <v>2.4</v>
      </c>
      <c r="D44" s="30"/>
      <c r="E44" s="30"/>
      <c r="F44" s="27"/>
      <c r="G44" s="27"/>
      <c r="H44" s="27"/>
      <c r="I44" s="27"/>
      <c r="J44" s="27">
        <v>2.4</v>
      </c>
      <c r="K44" s="27"/>
      <c r="L44" s="27"/>
      <c r="M44" s="27"/>
      <c r="N44" s="27"/>
      <c r="O44" s="27"/>
      <c r="P44" s="27"/>
    </row>
    <row r="45" spans="1:16" ht="22.5" x14ac:dyDescent="0.2">
      <c r="A45" s="29" t="s">
        <v>49</v>
      </c>
      <c r="B45" s="2"/>
      <c r="C45" s="46">
        <f t="shared" si="1"/>
        <v>38.04</v>
      </c>
      <c r="D45" s="30">
        <v>28.364000000000001</v>
      </c>
      <c r="E45" s="30">
        <v>9.6760000000000002</v>
      </c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</row>
    <row r="46" spans="1:16" x14ac:dyDescent="0.2">
      <c r="A46" s="15" t="s">
        <v>39</v>
      </c>
      <c r="B46" s="4" t="s">
        <v>4</v>
      </c>
      <c r="C46" s="30">
        <f t="shared" si="1"/>
        <v>16.587</v>
      </c>
      <c r="D46" s="30">
        <f>D47</f>
        <v>12.372999999999999</v>
      </c>
      <c r="E46" s="30">
        <f>E47</f>
        <v>4.2140000000000004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1:16" ht="22.5" x14ac:dyDescent="0.2">
      <c r="A47" s="29" t="s">
        <v>43</v>
      </c>
      <c r="B47" s="2"/>
      <c r="C47" s="30">
        <f t="shared" si="1"/>
        <v>16.587</v>
      </c>
      <c r="D47" s="30">
        <v>12.372999999999999</v>
      </c>
      <c r="E47" s="30">
        <v>4.2140000000000004</v>
      </c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1:16" x14ac:dyDescent="0.2">
      <c r="A48" s="15" t="s">
        <v>61</v>
      </c>
      <c r="B48" s="10" t="s">
        <v>4</v>
      </c>
      <c r="C48" s="27">
        <f t="shared" si="1"/>
        <v>2</v>
      </c>
      <c r="D48" s="27"/>
      <c r="E48" s="27"/>
      <c r="F48" s="27">
        <f t="shared" ref="F48:M48" si="5">SUM(F49)</f>
        <v>1.5</v>
      </c>
      <c r="G48" s="27"/>
      <c r="H48" s="27"/>
      <c r="I48" s="27"/>
      <c r="J48" s="27"/>
      <c r="K48" s="27"/>
      <c r="L48" s="27"/>
      <c r="M48" s="27">
        <f t="shared" si="5"/>
        <v>0.5</v>
      </c>
      <c r="N48" s="27"/>
      <c r="O48" s="27"/>
      <c r="P48" s="27"/>
    </row>
    <row r="49" spans="1:17" x14ac:dyDescent="0.2">
      <c r="A49" s="16" t="s">
        <v>27</v>
      </c>
      <c r="B49" s="2"/>
      <c r="C49" s="27">
        <f t="shared" si="1"/>
        <v>2</v>
      </c>
      <c r="D49" s="27"/>
      <c r="E49" s="27"/>
      <c r="F49" s="27">
        <v>1.5</v>
      </c>
      <c r="G49" s="27"/>
      <c r="H49" s="27"/>
      <c r="I49" s="27"/>
      <c r="J49" s="27"/>
      <c r="K49" s="27"/>
      <c r="L49" s="27"/>
      <c r="M49" s="27">
        <v>0.5</v>
      </c>
      <c r="N49" s="27"/>
      <c r="O49" s="27"/>
      <c r="P49" s="27"/>
    </row>
    <row r="50" spans="1:17" x14ac:dyDescent="0.2">
      <c r="A50" s="15" t="s">
        <v>54</v>
      </c>
      <c r="B50" s="4" t="s">
        <v>4</v>
      </c>
      <c r="C50" s="30">
        <f t="shared" si="1"/>
        <v>5.7669999999999995</v>
      </c>
      <c r="D50" s="46">
        <f>D51</f>
        <v>4.42</v>
      </c>
      <c r="E50" s="30">
        <f>E51</f>
        <v>1.347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1:17" ht="21" customHeight="1" x14ac:dyDescent="0.2">
      <c r="A51" s="29" t="s">
        <v>43</v>
      </c>
      <c r="B51" s="2"/>
      <c r="C51" s="30">
        <f t="shared" si="1"/>
        <v>5.7669999999999995</v>
      </c>
      <c r="D51" s="46">
        <v>4.42</v>
      </c>
      <c r="E51" s="30">
        <v>1.347</v>
      </c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1:17" x14ac:dyDescent="0.2">
      <c r="A52" s="15" t="s">
        <v>62</v>
      </c>
      <c r="B52" s="4" t="s">
        <v>4</v>
      </c>
      <c r="C52" s="46">
        <f t="shared" si="1"/>
        <v>2.1500000000000004</v>
      </c>
      <c r="D52" s="46">
        <f>D53</f>
        <v>1.34</v>
      </c>
      <c r="E52" s="46">
        <f>E53</f>
        <v>0.81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1:17" ht="20.25" customHeight="1" x14ac:dyDescent="0.2">
      <c r="A53" s="29" t="s">
        <v>43</v>
      </c>
      <c r="B53" s="2"/>
      <c r="C53" s="46">
        <f t="shared" si="1"/>
        <v>2.1500000000000004</v>
      </c>
      <c r="D53" s="46">
        <v>1.34</v>
      </c>
      <c r="E53" s="46">
        <v>0.81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1:17" x14ac:dyDescent="0.2">
      <c r="A54" s="52" t="s">
        <v>7</v>
      </c>
      <c r="B54" s="3" t="s">
        <v>4</v>
      </c>
      <c r="C54" s="56">
        <f t="shared" si="1"/>
        <v>-242.68399999999997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56">
        <f>N55+N56</f>
        <v>-307.68399999999997</v>
      </c>
      <c r="O54" s="49">
        <f>O55+O56</f>
        <v>65</v>
      </c>
      <c r="P54" s="27"/>
    </row>
    <row r="55" spans="1:17" x14ac:dyDescent="0.2">
      <c r="A55" s="53" t="s">
        <v>12</v>
      </c>
      <c r="B55" s="3"/>
      <c r="C55" s="49">
        <f t="shared" si="1"/>
        <v>140.1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>
        <v>75.099999999999994</v>
      </c>
      <c r="O55" s="27">
        <v>65</v>
      </c>
      <c r="P55" s="27"/>
    </row>
    <row r="56" spans="1:17" ht="21.75" customHeight="1" x14ac:dyDescent="0.2">
      <c r="A56" s="29" t="s">
        <v>49</v>
      </c>
      <c r="B56" s="3"/>
      <c r="C56" s="56">
        <f t="shared" si="1"/>
        <v>-382.78399999999999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56">
        <v>-382.78399999999999</v>
      </c>
      <c r="O56" s="27"/>
      <c r="P56" s="27"/>
    </row>
    <row r="57" spans="1:17" ht="25.5" customHeight="1" x14ac:dyDescent="0.2">
      <c r="A57" s="41" t="s">
        <v>22</v>
      </c>
      <c r="B57" s="3"/>
      <c r="C57" s="28">
        <f t="shared" si="1"/>
        <v>-48.7</v>
      </c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>
        <f>N59</f>
        <v>-48.7</v>
      </c>
      <c r="O57" s="28"/>
      <c r="P57" s="28"/>
      <c r="Q57" s="37"/>
    </row>
    <row r="58" spans="1:17" ht="12.75" customHeight="1" x14ac:dyDescent="0.2">
      <c r="A58" s="20" t="s">
        <v>5</v>
      </c>
      <c r="B58" s="3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30"/>
      <c r="O58" s="30"/>
      <c r="P58" s="27"/>
    </row>
    <row r="59" spans="1:17" ht="14.25" customHeight="1" x14ac:dyDescent="0.2">
      <c r="A59" s="15" t="s">
        <v>7</v>
      </c>
      <c r="B59" s="7" t="s">
        <v>19</v>
      </c>
      <c r="C59" s="27">
        <f>SUM(D59:P59)</f>
        <v>-48.7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>
        <f>N60</f>
        <v>-48.7</v>
      </c>
      <c r="O59" s="27"/>
      <c r="P59" s="27"/>
    </row>
    <row r="60" spans="1:17" ht="14.25" customHeight="1" x14ac:dyDescent="0.2">
      <c r="A60" s="16" t="s">
        <v>12</v>
      </c>
      <c r="B60" s="7"/>
      <c r="C60" s="27">
        <f>SUM(D60:P60)</f>
        <v>-48.7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>
        <v>-48.7</v>
      </c>
      <c r="O60" s="30"/>
      <c r="P60" s="27"/>
    </row>
    <row r="61" spans="1:17" x14ac:dyDescent="0.2">
      <c r="A61" s="14" t="s">
        <v>14</v>
      </c>
      <c r="B61" s="8"/>
      <c r="C61" s="48">
        <f>SUM(D61:P61)</f>
        <v>-85.700000000000017</v>
      </c>
      <c r="D61" s="48">
        <f>D63</f>
        <v>13.1</v>
      </c>
      <c r="E61" s="48">
        <f t="shared" ref="E61:P61" si="6">E63</f>
        <v>3.9</v>
      </c>
      <c r="F61" s="48"/>
      <c r="G61" s="48"/>
      <c r="H61" s="48"/>
      <c r="I61" s="48">
        <f t="shared" si="6"/>
        <v>-0.8</v>
      </c>
      <c r="J61" s="48"/>
      <c r="K61" s="48"/>
      <c r="L61" s="48"/>
      <c r="M61" s="50"/>
      <c r="N61" s="48">
        <f t="shared" si="6"/>
        <v>-22.8</v>
      </c>
      <c r="O61" s="28"/>
      <c r="P61" s="28">
        <f t="shared" si="6"/>
        <v>-79.100000000000009</v>
      </c>
    </row>
    <row r="62" spans="1:17" x14ac:dyDescent="0.2">
      <c r="A62" s="18" t="s">
        <v>5</v>
      </c>
      <c r="B62" s="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31"/>
      <c r="P62" s="28"/>
    </row>
    <row r="63" spans="1:17" x14ac:dyDescent="0.2">
      <c r="A63" s="15" t="s">
        <v>7</v>
      </c>
      <c r="B63" s="10" t="s">
        <v>11</v>
      </c>
      <c r="C63" s="49">
        <f>SUM(D63:P63)</f>
        <v>-85.700000000000017</v>
      </c>
      <c r="D63" s="49">
        <f>D64+D65</f>
        <v>13.1</v>
      </c>
      <c r="E63" s="49">
        <f>E64+E65</f>
        <v>3.9</v>
      </c>
      <c r="F63" s="49"/>
      <c r="G63" s="49"/>
      <c r="H63" s="49"/>
      <c r="I63" s="49">
        <f>I64+I65</f>
        <v>-0.8</v>
      </c>
      <c r="J63" s="49"/>
      <c r="K63" s="49"/>
      <c r="L63" s="49"/>
      <c r="M63" s="51"/>
      <c r="N63" s="49">
        <f>N64+N65</f>
        <v>-22.8</v>
      </c>
      <c r="O63" s="27"/>
      <c r="P63" s="27">
        <f>P64+P65</f>
        <v>-79.100000000000009</v>
      </c>
    </row>
    <row r="64" spans="1:17" x14ac:dyDescent="0.2">
      <c r="A64" s="16" t="s">
        <v>12</v>
      </c>
      <c r="B64" s="10"/>
      <c r="C64" s="49">
        <f>SUM(D64:P64)</f>
        <v>-85.7</v>
      </c>
      <c r="D64" s="49">
        <v>13.1</v>
      </c>
      <c r="E64" s="49">
        <v>3.9</v>
      </c>
      <c r="F64" s="49"/>
      <c r="G64" s="49"/>
      <c r="H64" s="49"/>
      <c r="I64" s="49">
        <v>-0.8</v>
      </c>
      <c r="J64" s="49"/>
      <c r="K64" s="49"/>
      <c r="L64" s="49"/>
      <c r="M64" s="49"/>
      <c r="N64" s="49"/>
      <c r="O64" s="27"/>
      <c r="P64" s="27">
        <v>-101.9</v>
      </c>
    </row>
    <row r="65" spans="1:16" ht="22.5" customHeight="1" x14ac:dyDescent="0.2">
      <c r="A65" s="57" t="s">
        <v>63</v>
      </c>
      <c r="B65" s="10"/>
      <c r="C65" s="49">
        <f>SUM(D65:P65)</f>
        <v>0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>
        <v>-22.8</v>
      </c>
      <c r="O65" s="27"/>
      <c r="P65" s="27">
        <v>22.8</v>
      </c>
    </row>
    <row r="66" spans="1:16" x14ac:dyDescent="0.2">
      <c r="A66" s="14" t="s">
        <v>51</v>
      </c>
      <c r="B66" s="10"/>
      <c r="C66" s="48">
        <f>SUM(D66:P66)</f>
        <v>-12.5</v>
      </c>
      <c r="D66" s="48"/>
      <c r="E66" s="48"/>
      <c r="F66" s="49"/>
      <c r="G66" s="49"/>
      <c r="H66" s="51">
        <f>H68+H70</f>
        <v>0.05</v>
      </c>
      <c r="I66" s="49"/>
      <c r="J66" s="49"/>
      <c r="K66" s="49"/>
      <c r="L66" s="49"/>
      <c r="M66" s="49"/>
      <c r="N66" s="51">
        <f>N68+N70</f>
        <v>1.33</v>
      </c>
      <c r="O66" s="27"/>
      <c r="P66" s="47">
        <f>P68+P70</f>
        <v>-13.88</v>
      </c>
    </row>
    <row r="67" spans="1:16" x14ac:dyDescent="0.2">
      <c r="A67" s="18" t="s">
        <v>5</v>
      </c>
      <c r="B67" s="10"/>
      <c r="C67" s="48"/>
      <c r="D67" s="48"/>
      <c r="E67" s="48"/>
      <c r="F67" s="49"/>
      <c r="G67" s="49"/>
      <c r="H67" s="49"/>
      <c r="I67" s="49"/>
      <c r="J67" s="49"/>
      <c r="K67" s="49"/>
      <c r="L67" s="49"/>
      <c r="M67" s="49"/>
      <c r="N67" s="49"/>
      <c r="O67" s="27"/>
      <c r="P67" s="27"/>
    </row>
    <row r="68" spans="1:16" ht="22.5" x14ac:dyDescent="0.2">
      <c r="A68" s="73" t="s">
        <v>65</v>
      </c>
      <c r="B68" s="10" t="s">
        <v>52</v>
      </c>
      <c r="C68" s="49">
        <f>SUM(D68:P68)</f>
        <v>2.4000000000000004</v>
      </c>
      <c r="D68" s="48"/>
      <c r="E68" s="48"/>
      <c r="F68" s="49"/>
      <c r="G68" s="49"/>
      <c r="H68" s="51">
        <f>H69</f>
        <v>0.05</v>
      </c>
      <c r="I68" s="49"/>
      <c r="J68" s="49"/>
      <c r="K68" s="49"/>
      <c r="L68" s="49"/>
      <c r="M68" s="49"/>
      <c r="N68" s="51">
        <f>N69</f>
        <v>1.33</v>
      </c>
      <c r="O68" s="27"/>
      <c r="P68" s="46">
        <f>P69</f>
        <v>1.02</v>
      </c>
    </row>
    <row r="69" spans="1:16" x14ac:dyDescent="0.2">
      <c r="A69" s="16" t="s">
        <v>27</v>
      </c>
      <c r="B69" s="10"/>
      <c r="C69" s="49">
        <f>SUM(D69:P69)</f>
        <v>2.4000000000000004</v>
      </c>
      <c r="D69" s="48"/>
      <c r="E69" s="48"/>
      <c r="F69" s="49"/>
      <c r="G69" s="49"/>
      <c r="H69" s="51">
        <v>0.05</v>
      </c>
      <c r="I69" s="49"/>
      <c r="J69" s="49"/>
      <c r="K69" s="49"/>
      <c r="L69" s="49"/>
      <c r="M69" s="49"/>
      <c r="N69" s="51">
        <v>1.33</v>
      </c>
      <c r="O69" s="27"/>
      <c r="P69" s="46">
        <v>1.02</v>
      </c>
    </row>
    <row r="70" spans="1:16" x14ac:dyDescent="0.2">
      <c r="A70" s="15" t="s">
        <v>7</v>
      </c>
      <c r="B70" s="10" t="s">
        <v>52</v>
      </c>
      <c r="C70" s="49">
        <f>SUM(D70:P70)</f>
        <v>-14.9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27"/>
      <c r="P70" s="27">
        <f>P71</f>
        <v>-14.9</v>
      </c>
    </row>
    <row r="71" spans="1:16" x14ac:dyDescent="0.2">
      <c r="A71" s="16" t="s">
        <v>12</v>
      </c>
      <c r="B71" s="10"/>
      <c r="C71" s="49">
        <f>SUM(D71:P71)</f>
        <v>-14.9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27"/>
      <c r="P71" s="27">
        <v>-14.9</v>
      </c>
    </row>
    <row r="72" spans="1:16" x14ac:dyDescent="0.2">
      <c r="A72" s="13" t="s">
        <v>9</v>
      </c>
      <c r="B72" s="7"/>
      <c r="C72" s="31">
        <f>SUM(D72:P72)</f>
        <v>34.213000000000001</v>
      </c>
      <c r="D72" s="47">
        <f>D74+D76</f>
        <v>1.5599999999999998</v>
      </c>
      <c r="E72" s="47">
        <f t="shared" ref="E72:O72" si="7">E74+E76</f>
        <v>0.67999999999999994</v>
      </c>
      <c r="F72" s="31"/>
      <c r="G72" s="28">
        <f t="shared" si="7"/>
        <v>1</v>
      </c>
      <c r="H72" s="28"/>
      <c r="I72" s="31"/>
      <c r="J72" s="31"/>
      <c r="K72" s="28">
        <f t="shared" si="7"/>
        <v>0.5</v>
      </c>
      <c r="L72" s="47"/>
      <c r="M72" s="31">
        <f>M74+M76</f>
        <v>1.2999999999999999E-2</v>
      </c>
      <c r="N72" s="47">
        <f t="shared" si="7"/>
        <v>3.06</v>
      </c>
      <c r="O72" s="28">
        <f t="shared" si="7"/>
        <v>27.4</v>
      </c>
      <c r="P72" s="28"/>
    </row>
    <row r="73" spans="1:16" ht="11.25" customHeight="1" x14ac:dyDescent="0.2">
      <c r="A73" s="18" t="s">
        <v>5</v>
      </c>
      <c r="B73" s="7"/>
      <c r="C73" s="28"/>
      <c r="D73" s="27"/>
      <c r="E73" s="27"/>
      <c r="F73" s="27"/>
      <c r="G73" s="28"/>
      <c r="H73" s="28"/>
      <c r="I73" s="28"/>
      <c r="J73" s="28"/>
      <c r="K73" s="28"/>
      <c r="L73" s="28"/>
      <c r="M73" s="28"/>
      <c r="N73" s="28"/>
      <c r="O73" s="28"/>
      <c r="P73" s="28"/>
    </row>
    <row r="74" spans="1:16" x14ac:dyDescent="0.2">
      <c r="A74" s="15" t="s">
        <v>64</v>
      </c>
      <c r="B74" s="7" t="s">
        <v>10</v>
      </c>
      <c r="C74" s="27">
        <f>SUM(D74:P74)</f>
        <v>5.3000000000000007</v>
      </c>
      <c r="D74" s="46">
        <f>D75</f>
        <v>0.41</v>
      </c>
      <c r="E74" s="46">
        <f t="shared" ref="E74:N74" si="8">E75</f>
        <v>0.33</v>
      </c>
      <c r="F74" s="46"/>
      <c r="G74" s="27">
        <f t="shared" si="8"/>
        <v>1</v>
      </c>
      <c r="H74" s="27"/>
      <c r="I74" s="46"/>
      <c r="J74" s="46"/>
      <c r="K74" s="27">
        <f t="shared" si="8"/>
        <v>0.5</v>
      </c>
      <c r="L74" s="46"/>
      <c r="M74" s="46"/>
      <c r="N74" s="46">
        <f t="shared" si="8"/>
        <v>3.06</v>
      </c>
      <c r="O74" s="27"/>
      <c r="P74" s="27"/>
    </row>
    <row r="75" spans="1:16" x14ac:dyDescent="0.2">
      <c r="A75" s="16" t="s">
        <v>27</v>
      </c>
      <c r="B75" s="7"/>
      <c r="C75" s="27">
        <f>SUM(D75:P75)</f>
        <v>5.3000000000000007</v>
      </c>
      <c r="D75" s="46">
        <v>0.41</v>
      </c>
      <c r="E75" s="46">
        <v>0.33</v>
      </c>
      <c r="F75" s="27"/>
      <c r="G75" s="27">
        <v>1</v>
      </c>
      <c r="H75" s="27"/>
      <c r="I75" s="27"/>
      <c r="J75" s="27"/>
      <c r="K75" s="27">
        <v>0.5</v>
      </c>
      <c r="L75" s="27"/>
      <c r="M75" s="27"/>
      <c r="N75" s="46">
        <v>3.06</v>
      </c>
      <c r="O75" s="27"/>
      <c r="P75" s="27"/>
    </row>
    <row r="76" spans="1:16" x14ac:dyDescent="0.2">
      <c r="A76" s="15" t="s">
        <v>7</v>
      </c>
      <c r="B76" s="7" t="s">
        <v>10</v>
      </c>
      <c r="C76" s="30">
        <f>SUM(D76:P76)</f>
        <v>28.912999999999997</v>
      </c>
      <c r="D76" s="46">
        <f>D78+D79</f>
        <v>1.1499999999999999</v>
      </c>
      <c r="E76" s="46">
        <f t="shared" ref="E76:O76" si="9">E78+E79</f>
        <v>0.35</v>
      </c>
      <c r="F76" s="46"/>
      <c r="G76" s="46"/>
      <c r="H76" s="46"/>
      <c r="I76" s="46"/>
      <c r="J76" s="46"/>
      <c r="K76" s="46"/>
      <c r="L76" s="46"/>
      <c r="M76" s="30">
        <f>M78+M79</f>
        <v>1.2999999999999999E-2</v>
      </c>
      <c r="N76" s="46"/>
      <c r="O76" s="27">
        <f t="shared" si="9"/>
        <v>27.4</v>
      </c>
      <c r="P76" s="27"/>
    </row>
    <row r="77" spans="1:16" x14ac:dyDescent="0.2">
      <c r="A77" s="18" t="s">
        <v>30</v>
      </c>
      <c r="B77" s="7"/>
      <c r="C77" s="27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27"/>
      <c r="O77" s="27"/>
      <c r="P77" s="27"/>
    </row>
    <row r="78" spans="1:16" x14ac:dyDescent="0.2">
      <c r="A78" s="16" t="s">
        <v>13</v>
      </c>
      <c r="B78" s="7"/>
      <c r="C78" s="27">
        <f>SUM(D78:P78)</f>
        <v>27.4</v>
      </c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>
        <v>27.4</v>
      </c>
      <c r="P78" s="27"/>
    </row>
    <row r="79" spans="1:16" x14ac:dyDescent="0.2">
      <c r="A79" s="17" t="s">
        <v>42</v>
      </c>
      <c r="B79" s="7"/>
      <c r="C79" s="30">
        <f>SUM(D79:P79)</f>
        <v>1.5129999999999999</v>
      </c>
      <c r="D79" s="46">
        <v>1.1499999999999999</v>
      </c>
      <c r="E79" s="46">
        <v>0.35</v>
      </c>
      <c r="F79" s="27"/>
      <c r="G79" s="27"/>
      <c r="H79" s="27"/>
      <c r="I79" s="27"/>
      <c r="J79" s="27"/>
      <c r="K79" s="27"/>
      <c r="L79" s="27"/>
      <c r="M79" s="30">
        <v>1.2999999999999999E-2</v>
      </c>
      <c r="N79" s="27"/>
      <c r="O79" s="27"/>
      <c r="P79" s="27"/>
    </row>
    <row r="80" spans="1:16" ht="22.5" x14ac:dyDescent="0.2">
      <c r="A80" s="14" t="s">
        <v>17</v>
      </c>
      <c r="B80" s="7"/>
      <c r="C80" s="48">
        <f>SUM(D80:P80)</f>
        <v>0</v>
      </c>
      <c r="D80" s="48"/>
      <c r="E80" s="48"/>
      <c r="F80" s="48"/>
      <c r="G80" s="48"/>
      <c r="H80" s="48"/>
      <c r="I80" s="48">
        <f>SUM(I82)</f>
        <v>-4.0999999999999996</v>
      </c>
      <c r="J80" s="48"/>
      <c r="K80" s="48"/>
      <c r="L80" s="48"/>
      <c r="M80" s="48"/>
      <c r="N80" s="48"/>
      <c r="O80" s="48"/>
      <c r="P80" s="48">
        <f>SUM(P82)</f>
        <v>4.0999999999999996</v>
      </c>
    </row>
    <row r="81" spans="1:16" ht="11.25" customHeight="1" x14ac:dyDescent="0.2">
      <c r="A81" s="18" t="s">
        <v>5</v>
      </c>
      <c r="B81" s="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</row>
    <row r="82" spans="1:16" x14ac:dyDescent="0.2">
      <c r="A82" s="15" t="s">
        <v>7</v>
      </c>
      <c r="B82" s="7"/>
      <c r="C82" s="49">
        <f>SUM(D82:P82)</f>
        <v>0</v>
      </c>
      <c r="D82" s="49"/>
      <c r="E82" s="49"/>
      <c r="F82" s="49"/>
      <c r="G82" s="49"/>
      <c r="H82" s="49"/>
      <c r="I82" s="49">
        <f>SUM(I83+I84)</f>
        <v>-4.0999999999999996</v>
      </c>
      <c r="J82" s="49"/>
      <c r="K82" s="49"/>
      <c r="L82" s="49"/>
      <c r="M82" s="49"/>
      <c r="N82" s="49"/>
      <c r="O82" s="49"/>
      <c r="P82" s="49">
        <f>SUM(P83+P84)</f>
        <v>4.0999999999999996</v>
      </c>
    </row>
    <row r="83" spans="1:16" x14ac:dyDescent="0.2">
      <c r="A83" s="16" t="s">
        <v>13</v>
      </c>
      <c r="B83" s="7" t="s">
        <v>19</v>
      </c>
      <c r="C83" s="49">
        <f>SUM(D83:P83)</f>
        <v>6</v>
      </c>
      <c r="D83" s="49"/>
      <c r="E83" s="49"/>
      <c r="F83" s="49"/>
      <c r="G83" s="49"/>
      <c r="H83" s="49"/>
      <c r="I83" s="49">
        <v>1.9</v>
      </c>
      <c r="J83" s="49"/>
      <c r="K83" s="49"/>
      <c r="L83" s="49"/>
      <c r="M83" s="49"/>
      <c r="N83" s="49"/>
      <c r="O83" s="49"/>
      <c r="P83" s="49">
        <v>4.0999999999999996</v>
      </c>
    </row>
    <row r="84" spans="1:16" x14ac:dyDescent="0.2">
      <c r="A84" s="16" t="s">
        <v>13</v>
      </c>
      <c r="B84" s="7" t="s">
        <v>18</v>
      </c>
      <c r="C84" s="49">
        <f>SUM(D84:P84)</f>
        <v>-6</v>
      </c>
      <c r="D84" s="49"/>
      <c r="E84" s="49"/>
      <c r="F84" s="49"/>
      <c r="G84" s="49"/>
      <c r="H84" s="49"/>
      <c r="I84" s="49">
        <v>-6</v>
      </c>
      <c r="J84" s="49"/>
      <c r="K84" s="49"/>
      <c r="L84" s="49"/>
      <c r="M84" s="49"/>
      <c r="N84" s="49"/>
      <c r="O84" s="49"/>
      <c r="P84" s="49"/>
    </row>
    <row r="85" spans="1:16" ht="21.75" customHeight="1" x14ac:dyDescent="0.2">
      <c r="A85" s="38" t="s">
        <v>31</v>
      </c>
      <c r="B85" s="34"/>
      <c r="C85" s="28">
        <f>SUM(D85:P85)</f>
        <v>-29.6</v>
      </c>
      <c r="D85" s="28"/>
      <c r="E85" s="28"/>
      <c r="F85" s="28"/>
      <c r="G85" s="28"/>
      <c r="H85" s="28"/>
      <c r="I85" s="28"/>
      <c r="J85" s="28"/>
      <c r="K85" s="28"/>
      <c r="L85" s="28"/>
      <c r="M85" s="47"/>
      <c r="N85" s="28">
        <f>SUM(N87+N89)</f>
        <v>-29.6</v>
      </c>
      <c r="O85" s="28"/>
      <c r="P85" s="47"/>
    </row>
    <row r="86" spans="1:16" ht="11.25" customHeight="1" x14ac:dyDescent="0.2">
      <c r="A86" s="39" t="s">
        <v>5</v>
      </c>
      <c r="B86" s="34"/>
      <c r="C86" s="28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</row>
    <row r="87" spans="1:16" x14ac:dyDescent="0.2">
      <c r="A87" s="40" t="s">
        <v>41</v>
      </c>
      <c r="B87" s="34" t="s">
        <v>32</v>
      </c>
      <c r="C87" s="27">
        <f>SUM(D87:P87)</f>
        <v>0.4</v>
      </c>
      <c r="D87" s="27"/>
      <c r="E87" s="27"/>
      <c r="F87" s="27"/>
      <c r="G87" s="27"/>
      <c r="H87" s="27"/>
      <c r="I87" s="27"/>
      <c r="J87" s="27"/>
      <c r="K87" s="27"/>
      <c r="L87" s="27"/>
      <c r="M87" s="46"/>
      <c r="N87" s="27">
        <f>SUM(N88)</f>
        <v>0.4</v>
      </c>
      <c r="O87" s="27"/>
      <c r="P87" s="46"/>
    </row>
    <row r="88" spans="1:16" x14ac:dyDescent="0.2">
      <c r="A88" s="16" t="s">
        <v>12</v>
      </c>
      <c r="B88" s="34"/>
      <c r="C88" s="27">
        <f>SUM(D88:P88)</f>
        <v>0.4</v>
      </c>
      <c r="D88" s="27"/>
      <c r="E88" s="27"/>
      <c r="F88" s="27"/>
      <c r="G88" s="27"/>
      <c r="H88" s="27"/>
      <c r="I88" s="27"/>
      <c r="J88" s="27"/>
      <c r="K88" s="27"/>
      <c r="L88" s="27"/>
      <c r="M88" s="46"/>
      <c r="N88" s="27">
        <v>0.4</v>
      </c>
      <c r="O88" s="27"/>
      <c r="P88" s="46"/>
    </row>
    <row r="89" spans="1:16" x14ac:dyDescent="0.2">
      <c r="A89" s="12" t="s">
        <v>7</v>
      </c>
      <c r="B89" s="34" t="s">
        <v>32</v>
      </c>
      <c r="C89" s="27">
        <f>SUM(D89:P89)</f>
        <v>-30</v>
      </c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>
        <f>N90</f>
        <v>-30</v>
      </c>
      <c r="O89" s="27"/>
      <c r="P89" s="27"/>
    </row>
    <row r="90" spans="1:16" x14ac:dyDescent="0.2">
      <c r="A90" s="16" t="s">
        <v>12</v>
      </c>
      <c r="B90" s="34"/>
      <c r="C90" s="27">
        <f>SUM(D90:P90)</f>
        <v>-30</v>
      </c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>
        <v>-30</v>
      </c>
      <c r="O90" s="27"/>
      <c r="P90" s="27"/>
    </row>
    <row r="91" spans="1:16" ht="18" customHeight="1" x14ac:dyDescent="0.2">
      <c r="A91" s="19" t="s">
        <v>6</v>
      </c>
      <c r="B91" s="2"/>
      <c r="C91" s="55">
        <f>SUM(D91:P91)</f>
        <v>2.9269999999999996</v>
      </c>
      <c r="D91" s="28">
        <f>SUM(D93)</f>
        <v>9.7999999999999989</v>
      </c>
      <c r="E91" s="28">
        <f t="shared" ref="E91:P91" si="10">SUM(E93)</f>
        <v>3.2</v>
      </c>
      <c r="F91" s="28"/>
      <c r="G91" s="31">
        <f t="shared" si="10"/>
        <v>2.7E-2</v>
      </c>
      <c r="H91" s="31"/>
      <c r="I91" s="28"/>
      <c r="J91" s="28">
        <f t="shared" si="10"/>
        <v>1.7</v>
      </c>
      <c r="K91" s="28"/>
      <c r="L91" s="28">
        <f t="shared" si="10"/>
        <v>8</v>
      </c>
      <c r="M91" s="28"/>
      <c r="N91" s="28">
        <f t="shared" si="10"/>
        <v>-0.9</v>
      </c>
      <c r="O91" s="28"/>
      <c r="P91" s="28">
        <f t="shared" si="10"/>
        <v>-18.899999999999999</v>
      </c>
    </row>
    <row r="92" spans="1:16" ht="10.5" customHeight="1" x14ac:dyDescent="0.2">
      <c r="A92" s="18" t="s">
        <v>5</v>
      </c>
      <c r="B92" s="2"/>
      <c r="C92" s="50"/>
      <c r="D92" s="28"/>
      <c r="E92" s="28"/>
      <c r="F92" s="28"/>
      <c r="G92" s="24"/>
      <c r="H92" s="24"/>
      <c r="I92" s="24"/>
      <c r="J92" s="24"/>
      <c r="K92" s="24"/>
      <c r="L92" s="24"/>
      <c r="M92" s="24"/>
      <c r="N92" s="24"/>
      <c r="O92" s="24"/>
      <c r="P92" s="58"/>
    </row>
    <row r="93" spans="1:16" ht="12.75" customHeight="1" x14ac:dyDescent="0.2">
      <c r="A93" s="12" t="s">
        <v>7</v>
      </c>
      <c r="B93" s="4"/>
      <c r="C93" s="56">
        <f>SUM(D93:P93)</f>
        <v>2.9269999999999996</v>
      </c>
      <c r="D93" s="27">
        <f>SUM(D95+D96+D99)</f>
        <v>9.7999999999999989</v>
      </c>
      <c r="E93" s="27">
        <f t="shared" ref="E93:P93" si="11">SUM(E95+E96+E99)</f>
        <v>3.2</v>
      </c>
      <c r="F93" s="27"/>
      <c r="G93" s="30">
        <f t="shared" si="11"/>
        <v>2.7E-2</v>
      </c>
      <c r="H93" s="30"/>
      <c r="I93" s="27"/>
      <c r="J93" s="27">
        <f t="shared" si="11"/>
        <v>1.7</v>
      </c>
      <c r="K93" s="27"/>
      <c r="L93" s="27">
        <f t="shared" si="11"/>
        <v>8</v>
      </c>
      <c r="M93" s="27"/>
      <c r="N93" s="27">
        <f t="shared" si="11"/>
        <v>-0.9</v>
      </c>
      <c r="O93" s="27"/>
      <c r="P93" s="27">
        <f t="shared" si="11"/>
        <v>-18.899999999999999</v>
      </c>
    </row>
    <row r="94" spans="1:16" ht="12.75" customHeight="1" x14ac:dyDescent="0.2">
      <c r="A94" s="32" t="s">
        <v>23</v>
      </c>
      <c r="B94" s="4"/>
      <c r="C94" s="30"/>
      <c r="D94" s="27"/>
      <c r="E94" s="30"/>
      <c r="F94" s="30"/>
      <c r="G94" s="27"/>
      <c r="H94" s="27"/>
      <c r="I94" s="27"/>
      <c r="J94" s="27"/>
      <c r="K94" s="27"/>
      <c r="L94" s="27"/>
      <c r="M94" s="27"/>
      <c r="N94" s="27"/>
      <c r="O94" s="27"/>
      <c r="P94" s="49"/>
    </row>
    <row r="95" spans="1:16" ht="12.75" customHeight="1" x14ac:dyDescent="0.2">
      <c r="A95" s="17" t="s">
        <v>13</v>
      </c>
      <c r="B95" s="10" t="s">
        <v>8</v>
      </c>
      <c r="C95" s="49">
        <f>SUM(D95:P95)</f>
        <v>-9.6999999999999993</v>
      </c>
      <c r="D95" s="27">
        <v>0.2</v>
      </c>
      <c r="E95" s="27">
        <v>0.2</v>
      </c>
      <c r="F95" s="27"/>
      <c r="G95" s="27"/>
      <c r="H95" s="27"/>
      <c r="I95" s="27"/>
      <c r="J95" s="27">
        <v>1.7</v>
      </c>
      <c r="K95" s="27"/>
      <c r="L95" s="27">
        <v>8</v>
      </c>
      <c r="M95" s="27"/>
      <c r="N95" s="27">
        <v>-0.9</v>
      </c>
      <c r="O95" s="27"/>
      <c r="P95" s="49">
        <v>-18.899999999999999</v>
      </c>
    </row>
    <row r="96" spans="1:16" ht="12.75" customHeight="1" x14ac:dyDescent="0.2">
      <c r="A96" s="35"/>
      <c r="B96" s="10" t="s">
        <v>19</v>
      </c>
      <c r="C96" s="30">
        <f>SUM(D96:P96)</f>
        <v>2.7E-2</v>
      </c>
      <c r="D96" s="27"/>
      <c r="E96" s="27"/>
      <c r="F96" s="27"/>
      <c r="G96" s="30">
        <f>G98</f>
        <v>2.7E-2</v>
      </c>
      <c r="H96" s="30"/>
      <c r="I96" s="27"/>
      <c r="J96" s="27"/>
      <c r="K96" s="27"/>
      <c r="L96" s="27"/>
      <c r="M96" s="27"/>
      <c r="N96" s="27"/>
      <c r="O96" s="27"/>
      <c r="P96" s="27"/>
    </row>
    <row r="97" spans="1:19" ht="11.25" customHeight="1" x14ac:dyDescent="0.2">
      <c r="A97" s="36" t="s">
        <v>30</v>
      </c>
      <c r="B97" s="10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</row>
    <row r="98" spans="1:19" ht="12.75" customHeight="1" x14ac:dyDescent="0.2">
      <c r="A98" s="17" t="s">
        <v>42</v>
      </c>
      <c r="B98" s="10"/>
      <c r="C98" s="30">
        <f>SUM(D98:P98)</f>
        <v>2.7E-2</v>
      </c>
      <c r="D98" s="27"/>
      <c r="E98" s="27"/>
      <c r="F98" s="27"/>
      <c r="G98" s="30">
        <v>2.7E-2</v>
      </c>
      <c r="H98" s="30"/>
      <c r="I98" s="27"/>
      <c r="J98" s="27"/>
      <c r="K98" s="27"/>
      <c r="L98" s="27"/>
      <c r="M98" s="27"/>
      <c r="N98" s="27"/>
      <c r="O98" s="27"/>
      <c r="P98" s="27"/>
    </row>
    <row r="99" spans="1:19" ht="12.75" customHeight="1" x14ac:dyDescent="0.2">
      <c r="A99" s="17"/>
      <c r="B99" s="10" t="s">
        <v>10</v>
      </c>
      <c r="C99" s="27">
        <f>SUM(D99:P99)</f>
        <v>12.6</v>
      </c>
      <c r="D99" s="27">
        <f>D101</f>
        <v>9.6</v>
      </c>
      <c r="E99" s="27">
        <f>E101</f>
        <v>3</v>
      </c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</row>
    <row r="100" spans="1:19" ht="12.75" customHeight="1" x14ac:dyDescent="0.2">
      <c r="A100" s="54" t="s">
        <v>30</v>
      </c>
      <c r="B100" s="10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</row>
    <row r="101" spans="1:19" ht="12.75" customHeight="1" x14ac:dyDescent="0.2">
      <c r="A101" s="17" t="s">
        <v>13</v>
      </c>
      <c r="B101" s="10"/>
      <c r="C101" s="27">
        <f>SUM(D101:P101)</f>
        <v>12.6</v>
      </c>
      <c r="D101" s="27">
        <v>9.6</v>
      </c>
      <c r="E101" s="27">
        <v>3</v>
      </c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</row>
    <row r="102" spans="1:19" ht="12.75" customHeight="1" x14ac:dyDescent="0.2">
      <c r="A102" s="25" t="s">
        <v>2</v>
      </c>
      <c r="B102" s="1"/>
      <c r="C102" s="50">
        <f>SUM(D102:P102)</f>
        <v>347.24</v>
      </c>
      <c r="D102" s="31">
        <f>SUM(D10+D57+D61+D66+D72+D80+D85+D91)</f>
        <v>561.10699999999997</v>
      </c>
      <c r="E102" s="31">
        <f t="shared" ref="E102:P102" si="12">SUM(E10+E57+E61+E66+E72+E80+E85+E91)</f>
        <v>182.61699999999999</v>
      </c>
      <c r="F102" s="28">
        <f t="shared" si="12"/>
        <v>6.5</v>
      </c>
      <c r="G102" s="31">
        <f t="shared" si="12"/>
        <v>7.1269999999999998</v>
      </c>
      <c r="H102" s="47">
        <f t="shared" si="12"/>
        <v>0.05</v>
      </c>
      <c r="I102" s="28">
        <f t="shared" si="12"/>
        <v>-4.8999999999999995</v>
      </c>
      <c r="J102" s="28">
        <f t="shared" si="12"/>
        <v>4.0999999999999996</v>
      </c>
      <c r="K102" s="28">
        <f t="shared" si="12"/>
        <v>0.5</v>
      </c>
      <c r="L102" s="28">
        <f t="shared" si="12"/>
        <v>8</v>
      </c>
      <c r="M102" s="31">
        <f t="shared" si="12"/>
        <v>0.51300000000000001</v>
      </c>
      <c r="N102" s="31">
        <f t="shared" si="12"/>
        <v>-402.99399999999997</v>
      </c>
      <c r="O102" s="28">
        <f t="shared" si="12"/>
        <v>92.4</v>
      </c>
      <c r="P102" s="47">
        <f t="shared" si="12"/>
        <v>-107.78</v>
      </c>
    </row>
    <row r="103" spans="1:19" ht="12.75" customHeight="1" x14ac:dyDescent="0.2">
      <c r="A103" s="6"/>
      <c r="C103" s="42"/>
      <c r="D103" s="42"/>
      <c r="E103" s="42"/>
      <c r="F103" s="42"/>
      <c r="G103" s="42"/>
      <c r="H103" s="42"/>
      <c r="I103" s="43"/>
    </row>
    <row r="104" spans="1:19" ht="12.75" customHeight="1" x14ac:dyDescent="0.2">
      <c r="C104" s="5"/>
      <c r="D104" s="5"/>
      <c r="E104" s="5"/>
      <c r="F104" s="44"/>
      <c r="G104" s="44"/>
      <c r="H104" s="44"/>
      <c r="I104" s="44"/>
      <c r="J104" s="5"/>
      <c r="K104" s="5"/>
      <c r="L104" s="5"/>
      <c r="M104" s="5"/>
      <c r="S104" s="33"/>
    </row>
    <row r="105" spans="1:19" ht="12.75" customHeight="1" x14ac:dyDescent="0.2">
      <c r="C105" s="5"/>
      <c r="D105" s="5"/>
      <c r="E105" s="5"/>
      <c r="F105" s="5"/>
      <c r="G105" s="5"/>
      <c r="H105" s="5"/>
      <c r="I105" s="5"/>
    </row>
    <row r="106" spans="1:19" ht="12.75" customHeight="1" x14ac:dyDescent="0.2"/>
    <row r="107" spans="1:19" ht="12.75" customHeight="1" x14ac:dyDescent="0.2"/>
    <row r="108" spans="1:19" ht="12.75" customHeight="1" x14ac:dyDescent="0.2"/>
    <row r="109" spans="1:19" ht="12.75" customHeight="1" x14ac:dyDescent="0.2"/>
    <row r="110" spans="1:19" ht="12.75" customHeight="1" x14ac:dyDescent="0.2"/>
    <row r="111" spans="1:19" ht="12.75" customHeight="1" x14ac:dyDescent="0.2"/>
    <row r="112" spans="1:19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</sheetData>
  <mergeCells count="18">
    <mergeCell ref="K7:K9"/>
    <mergeCell ref="H7:H9"/>
    <mergeCell ref="F7:F9"/>
    <mergeCell ref="L7:L9"/>
    <mergeCell ref="N6:P6"/>
    <mergeCell ref="A5:P5"/>
    <mergeCell ref="N7:N9"/>
    <mergeCell ref="A7:A9"/>
    <mergeCell ref="B7:B9"/>
    <mergeCell ref="C7:C9"/>
    <mergeCell ref="G7:G9"/>
    <mergeCell ref="M7:M9"/>
    <mergeCell ref="J7:J9"/>
    <mergeCell ref="I7:I9"/>
    <mergeCell ref="P7:P9"/>
    <mergeCell ref="D7:D9"/>
    <mergeCell ref="E7:E9"/>
    <mergeCell ref="O7:O9"/>
  </mergeCells>
  <phoneticPr fontId="0" type="noConversion"/>
  <pageMargins left="0.62992125984251968" right="0.23622047244094491" top="0.74803149606299213" bottom="0.35433070866141736" header="0.31496062992125984" footer="0.31496062992125984"/>
  <pageSetup paperSize="9" orientation="landscape" r:id="rId1"/>
  <headerFooter differentFirst="1" alignWithMargins="0">
    <oddHeader>&amp;C&amp;P&amp;R priedas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Priedas</vt:lpstr>
      <vt:lpstr>Priedas!Print_Titles</vt:lpstr>
    </vt:vector>
  </TitlesOfParts>
  <Company>KRS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Irena Gailiuvienė</cp:lastModifiedBy>
  <cp:lastPrinted>2018-10-23T06:55:25Z</cp:lastPrinted>
  <dcterms:created xsi:type="dcterms:W3CDTF">2007-10-10T12:55:51Z</dcterms:created>
  <dcterms:modified xsi:type="dcterms:W3CDTF">2018-10-23T06:56:53Z</dcterms:modified>
</cp:coreProperties>
</file>