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0" windowWidth="15120" windowHeight="8010"/>
  </bookViews>
  <sheets>
    <sheet name="Priedas" sheetId="1" r:id="rId1"/>
    <sheet name="Lapas3" sheetId="3" r:id="rId2"/>
  </sheets>
  <definedNames>
    <definedName name="_xlnm.Print_Titles" localSheetId="0">Priedas!$5:$7</definedName>
  </definedNames>
  <calcPr calcId="145621"/>
</workbook>
</file>

<file path=xl/calcChain.xml><?xml version="1.0" encoding="utf-8"?>
<calcChain xmlns="http://schemas.openxmlformats.org/spreadsheetml/2006/main">
  <c r="H229" i="1" l="1"/>
  <c r="I229" i="1"/>
  <c r="G229" i="1"/>
  <c r="H209" i="1"/>
  <c r="I209" i="1"/>
  <c r="G209" i="1"/>
  <c r="F209" i="1" s="1"/>
  <c r="F207" i="1"/>
  <c r="F208" i="1"/>
  <c r="H42" i="1"/>
  <c r="I42" i="1"/>
  <c r="G42" i="1"/>
  <c r="F41" i="1"/>
  <c r="H39" i="1"/>
  <c r="I39" i="1"/>
  <c r="G39" i="1"/>
  <c r="F38" i="1"/>
  <c r="H56" i="1"/>
  <c r="I56" i="1"/>
  <c r="G56" i="1"/>
  <c r="F55" i="1"/>
  <c r="F284" i="1"/>
  <c r="H286" i="1"/>
  <c r="I286" i="1"/>
  <c r="G286" i="1"/>
  <c r="H197" i="1"/>
  <c r="H198" i="1" s="1"/>
  <c r="I197" i="1"/>
  <c r="I198" i="1" s="1"/>
  <c r="G197" i="1"/>
  <c r="G198" i="1" s="1"/>
  <c r="F196" i="1"/>
  <c r="I168" i="1"/>
  <c r="I169" i="1" s="1"/>
  <c r="I363" i="1" s="1"/>
  <c r="H168" i="1"/>
  <c r="H169" i="1" s="1"/>
  <c r="H363" i="1" s="1"/>
  <c r="G168" i="1"/>
  <c r="F167" i="1"/>
  <c r="H90" i="1"/>
  <c r="I90" i="1"/>
  <c r="G90" i="1"/>
  <c r="F88" i="1"/>
  <c r="H292" i="1"/>
  <c r="I292" i="1"/>
  <c r="G292" i="1"/>
  <c r="F291" i="1"/>
  <c r="F168" i="1" l="1"/>
  <c r="F198" i="1"/>
  <c r="F197" i="1"/>
  <c r="G169" i="1"/>
  <c r="F288" i="1"/>
  <c r="H289" i="1"/>
  <c r="H336" i="1" s="1"/>
  <c r="I289" i="1"/>
  <c r="I336" i="1" s="1"/>
  <c r="G289" i="1"/>
  <c r="G336" i="1" s="1"/>
  <c r="F283" i="1"/>
  <c r="F285" i="1"/>
  <c r="F252" i="1"/>
  <c r="F259" i="1"/>
  <c r="F257" i="1"/>
  <c r="F255" i="1"/>
  <c r="F260" i="1"/>
  <c r="G262" i="1"/>
  <c r="F261" i="1"/>
  <c r="F253" i="1"/>
  <c r="F254" i="1"/>
  <c r="F256" i="1"/>
  <c r="F205" i="1"/>
  <c r="H206" i="1"/>
  <c r="I206" i="1"/>
  <c r="G206" i="1"/>
  <c r="H175" i="1"/>
  <c r="I175" i="1"/>
  <c r="G175" i="1"/>
  <c r="F174" i="1"/>
  <c r="F169" i="1" l="1"/>
  <c r="G363" i="1"/>
  <c r="F363" i="1" s="1"/>
  <c r="H14" i="1"/>
  <c r="I14" i="1"/>
  <c r="G14" i="1"/>
  <c r="H221" i="1"/>
  <c r="I221" i="1"/>
  <c r="G221" i="1"/>
  <c r="H219" i="1"/>
  <c r="I219" i="1"/>
  <c r="G219" i="1"/>
  <c r="F218" i="1"/>
  <c r="F220" i="1"/>
  <c r="F222" i="1"/>
  <c r="F223" i="1"/>
  <c r="H217" i="1"/>
  <c r="I217" i="1"/>
  <c r="G217" i="1"/>
  <c r="F216" i="1"/>
  <c r="F13" i="1"/>
  <c r="F10" i="1"/>
  <c r="H11" i="1"/>
  <c r="I11" i="1"/>
  <c r="G11" i="1"/>
  <c r="H324" i="1"/>
  <c r="I324" i="1"/>
  <c r="G324" i="1"/>
  <c r="F219" i="1" l="1"/>
  <c r="G224" i="1"/>
  <c r="H224" i="1"/>
  <c r="I224" i="1"/>
  <c r="F221" i="1"/>
  <c r="A378" i="1" l="1"/>
  <c r="F228" i="1"/>
  <c r="H125" i="1" l="1"/>
  <c r="H126" i="1" s="1"/>
  <c r="H362" i="1" s="1"/>
  <c r="I125" i="1"/>
  <c r="I126" i="1" s="1"/>
  <c r="I362" i="1" s="1"/>
  <c r="G125" i="1"/>
  <c r="F124" i="1"/>
  <c r="F123" i="1"/>
  <c r="H110" i="1"/>
  <c r="I110" i="1"/>
  <c r="G110" i="1"/>
  <c r="F108" i="1"/>
  <c r="F109" i="1"/>
  <c r="F346" i="1"/>
  <c r="H330" i="1"/>
  <c r="I330" i="1"/>
  <c r="G330" i="1"/>
  <c r="F329" i="1"/>
  <c r="F330" i="1" l="1"/>
  <c r="F125" i="1"/>
  <c r="G126" i="1"/>
  <c r="H328" i="1"/>
  <c r="H337" i="1" s="1"/>
  <c r="I328" i="1"/>
  <c r="I337" i="1" s="1"/>
  <c r="G328" i="1"/>
  <c r="G337" i="1" s="1"/>
  <c r="H326" i="1"/>
  <c r="I326" i="1"/>
  <c r="G326" i="1"/>
  <c r="F325" i="1"/>
  <c r="F327" i="1"/>
  <c r="I225" i="1"/>
  <c r="H225" i="1"/>
  <c r="F217" i="1"/>
  <c r="F215" i="1"/>
  <c r="F204" i="1"/>
  <c r="H203" i="1"/>
  <c r="I203" i="1"/>
  <c r="G203" i="1"/>
  <c r="H201" i="1"/>
  <c r="I201" i="1"/>
  <c r="I210" i="1" s="1"/>
  <c r="G201" i="1"/>
  <c r="G210" i="1" s="1"/>
  <c r="F202" i="1"/>
  <c r="F200" i="1"/>
  <c r="H50" i="1"/>
  <c r="I50" i="1"/>
  <c r="G50" i="1"/>
  <c r="F48" i="1"/>
  <c r="F49" i="1"/>
  <c r="H210" i="1" l="1"/>
  <c r="F126" i="1"/>
  <c r="G362" i="1"/>
  <c r="F362" i="1" s="1"/>
  <c r="F50" i="1"/>
  <c r="F326" i="1"/>
  <c r="F328" i="1"/>
  <c r="F206" i="1"/>
  <c r="F203" i="1"/>
  <c r="F201" i="1"/>
  <c r="F224" i="1" l="1"/>
  <c r="G225" i="1"/>
  <c r="F225" i="1" s="1"/>
  <c r="H34" i="1"/>
  <c r="H35" i="1" s="1"/>
  <c r="H361" i="1" s="1"/>
  <c r="I34" i="1"/>
  <c r="I35" i="1" s="1"/>
  <c r="I361" i="1" s="1"/>
  <c r="G34" i="1"/>
  <c r="F33" i="1"/>
  <c r="F34" i="1" l="1"/>
  <c r="G35" i="1"/>
  <c r="H322" i="1"/>
  <c r="I322" i="1"/>
  <c r="G322" i="1"/>
  <c r="H319" i="1"/>
  <c r="I319" i="1"/>
  <c r="G319" i="1"/>
  <c r="H316" i="1"/>
  <c r="I316" i="1"/>
  <c r="G316" i="1"/>
  <c r="H313" i="1"/>
  <c r="I313" i="1"/>
  <c r="G313" i="1"/>
  <c r="H310" i="1"/>
  <c r="I310" i="1"/>
  <c r="G310" i="1"/>
  <c r="F308" i="1"/>
  <c r="F309" i="1"/>
  <c r="F311" i="1"/>
  <c r="F312" i="1"/>
  <c r="F314" i="1"/>
  <c r="F315" i="1"/>
  <c r="F316" i="1"/>
  <c r="F317" i="1"/>
  <c r="F318" i="1"/>
  <c r="H307" i="1"/>
  <c r="I307" i="1"/>
  <c r="G307" i="1"/>
  <c r="F306" i="1"/>
  <c r="H304" i="1"/>
  <c r="H332" i="1" s="1"/>
  <c r="I304" i="1"/>
  <c r="I332" i="1" s="1"/>
  <c r="G304" i="1"/>
  <c r="G332" i="1" s="1"/>
  <c r="F303" i="1"/>
  <c r="F300" i="1"/>
  <c r="H301" i="1"/>
  <c r="I301" i="1"/>
  <c r="G301" i="1"/>
  <c r="H295" i="1"/>
  <c r="I295" i="1"/>
  <c r="G295" i="1"/>
  <c r="F293" i="1"/>
  <c r="H113" i="1"/>
  <c r="I113" i="1"/>
  <c r="G113" i="1"/>
  <c r="H101" i="1"/>
  <c r="I101" i="1"/>
  <c r="G101" i="1"/>
  <c r="F99" i="1"/>
  <c r="H98" i="1"/>
  <c r="I98" i="1"/>
  <c r="G98" i="1"/>
  <c r="H95" i="1"/>
  <c r="I95" i="1"/>
  <c r="G95" i="1"/>
  <c r="F96" i="1"/>
  <c r="F92" i="1"/>
  <c r="F93" i="1"/>
  <c r="H86" i="1"/>
  <c r="I86" i="1"/>
  <c r="G86" i="1"/>
  <c r="F84" i="1"/>
  <c r="F85" i="1"/>
  <c r="F87" i="1"/>
  <c r="F89" i="1"/>
  <c r="H81" i="1"/>
  <c r="I81" i="1"/>
  <c r="G81" i="1"/>
  <c r="F79" i="1"/>
  <c r="F80" i="1"/>
  <c r="F82" i="1"/>
  <c r="H83" i="1"/>
  <c r="H121" i="1" s="1"/>
  <c r="I83" i="1"/>
  <c r="I121" i="1" s="1"/>
  <c r="G83" i="1"/>
  <c r="G121" i="1" s="1"/>
  <c r="F94" i="1"/>
  <c r="F313" i="1" l="1"/>
  <c r="F319" i="1"/>
  <c r="F310" i="1"/>
  <c r="G361" i="1"/>
  <c r="F361" i="1" s="1"/>
  <c r="F81" i="1"/>
  <c r="F90" i="1"/>
  <c r="F86" i="1"/>
  <c r="F258" i="1"/>
  <c r="H354" i="1"/>
  <c r="H355" i="1" s="1"/>
  <c r="I354" i="1"/>
  <c r="I355" i="1" s="1"/>
  <c r="G354" i="1"/>
  <c r="G355" i="1" s="1"/>
  <c r="H247" i="1" l="1"/>
  <c r="I247" i="1"/>
  <c r="G247" i="1"/>
  <c r="H78" i="1"/>
  <c r="H119" i="1" s="1"/>
  <c r="I78" i="1"/>
  <c r="I119" i="1" s="1"/>
  <c r="G78" i="1"/>
  <c r="G119" i="1" s="1"/>
  <c r="F76" i="1"/>
  <c r="F77" i="1"/>
  <c r="F342" i="1" l="1"/>
  <c r="F344" i="1"/>
  <c r="F345" i="1"/>
  <c r="F348" i="1"/>
  <c r="F349" i="1"/>
  <c r="F353" i="1"/>
  <c r="F341" i="1"/>
  <c r="H343" i="1"/>
  <c r="I343" i="1"/>
  <c r="G343" i="1"/>
  <c r="F343" i="1" l="1"/>
  <c r="H350" i="1"/>
  <c r="I350" i="1"/>
  <c r="G350" i="1"/>
  <c r="H347" i="1"/>
  <c r="I347" i="1"/>
  <c r="G347" i="1"/>
  <c r="I351" i="1" l="1"/>
  <c r="I359" i="1" s="1"/>
  <c r="G351" i="1"/>
  <c r="H351" i="1"/>
  <c r="H359" i="1" s="1"/>
  <c r="F354" i="1"/>
  <c r="F350" i="1"/>
  <c r="F347" i="1"/>
  <c r="H191" i="1"/>
  <c r="I191" i="1"/>
  <c r="G191" i="1"/>
  <c r="F190" i="1"/>
  <c r="G359" i="1" l="1"/>
  <c r="F351" i="1"/>
  <c r="F191" i="1"/>
  <c r="H131" i="1"/>
  <c r="I131" i="1"/>
  <c r="F130" i="1"/>
  <c r="G131" i="1"/>
  <c r="H58" i="1"/>
  <c r="I58" i="1"/>
  <c r="G58" i="1"/>
  <c r="F57" i="1"/>
  <c r="H154" i="1"/>
  <c r="I154" i="1"/>
  <c r="G154" i="1"/>
  <c r="F153" i="1"/>
  <c r="F355" i="1" l="1"/>
  <c r="F152" i="1"/>
  <c r="F154" i="1" l="1"/>
  <c r="H189" i="1"/>
  <c r="I189" i="1"/>
  <c r="G189" i="1"/>
  <c r="F188" i="1"/>
  <c r="F189" i="1" l="1"/>
  <c r="H298" i="1"/>
  <c r="I298" i="1"/>
  <c r="G298" i="1"/>
  <c r="F297" i="1"/>
  <c r="H185" i="1" l="1"/>
  <c r="I185" i="1"/>
  <c r="G185" i="1"/>
  <c r="H183" i="1"/>
  <c r="I183" i="1"/>
  <c r="G183" i="1"/>
  <c r="F182" i="1"/>
  <c r="F184" i="1"/>
  <c r="F185" i="1" l="1"/>
  <c r="F183" i="1"/>
  <c r="F294" i="1" l="1"/>
  <c r="F290" i="1"/>
  <c r="F295" i="1" l="1"/>
  <c r="F292" i="1"/>
  <c r="F322" i="1" l="1"/>
  <c r="F323" i="1"/>
  <c r="F324" i="1"/>
  <c r="F321" i="1"/>
  <c r="I135" i="1" l="1"/>
  <c r="I137" i="1" s="1"/>
  <c r="H135" i="1"/>
  <c r="H137" i="1" s="1"/>
  <c r="G135" i="1"/>
  <c r="G137" i="1" s="1"/>
  <c r="F137" i="1" s="1"/>
  <c r="F134" i="1"/>
  <c r="H133" i="1"/>
  <c r="I133" i="1"/>
  <c r="G133" i="1"/>
  <c r="F132" i="1"/>
  <c r="H129" i="1"/>
  <c r="I129" i="1"/>
  <c r="G129" i="1"/>
  <c r="G138" i="1" l="1"/>
  <c r="G136" i="1"/>
  <c r="H138" i="1"/>
  <c r="H136" i="1"/>
  <c r="I138" i="1"/>
  <c r="I136" i="1"/>
  <c r="F135" i="1"/>
  <c r="H71" i="1"/>
  <c r="I71" i="1"/>
  <c r="G71" i="1"/>
  <c r="F320" i="1"/>
  <c r="F276" i="1" l="1"/>
  <c r="F70" i="1" l="1"/>
  <c r="F71" i="1"/>
  <c r="H67" i="1"/>
  <c r="I67" i="1"/>
  <c r="G67" i="1"/>
  <c r="H69" i="1"/>
  <c r="I69" i="1"/>
  <c r="G69" i="1"/>
  <c r="I72" i="1" l="1"/>
  <c r="F69" i="1"/>
  <c r="G72" i="1"/>
  <c r="G73" i="1"/>
  <c r="H73" i="1"/>
  <c r="I73" i="1"/>
  <c r="H72" i="1"/>
  <c r="F271" i="1"/>
  <c r="H273" i="1"/>
  <c r="I273" i="1"/>
  <c r="G273" i="1"/>
  <c r="H269" i="1"/>
  <c r="I269" i="1"/>
  <c r="G269" i="1"/>
  <c r="H265" i="1"/>
  <c r="I265" i="1"/>
  <c r="G265" i="1"/>
  <c r="F263" i="1"/>
  <c r="F264" i="1"/>
  <c r="F266" i="1"/>
  <c r="F267" i="1"/>
  <c r="F268" i="1"/>
  <c r="F270" i="1"/>
  <c r="F272" i="1"/>
  <c r="H262" i="1"/>
  <c r="I262" i="1"/>
  <c r="F73" i="1" l="1"/>
  <c r="H274" i="1"/>
  <c r="I274" i="1"/>
  <c r="G274" i="1"/>
  <c r="F273" i="1"/>
  <c r="F72" i="1"/>
  <c r="F269" i="1"/>
  <c r="F265" i="1"/>
  <c r="F299" i="1"/>
  <c r="F302" i="1"/>
  <c r="F281" i="1"/>
  <c r="F282" i="1"/>
  <c r="H149" i="1"/>
  <c r="I149" i="1"/>
  <c r="G149" i="1"/>
  <c r="H147" i="1"/>
  <c r="I147" i="1"/>
  <c r="G147" i="1"/>
  <c r="F146" i="1"/>
  <c r="F148" i="1"/>
  <c r="H242" i="1"/>
  <c r="I242" i="1"/>
  <c r="G242" i="1"/>
  <c r="F241" i="1"/>
  <c r="H47" i="1"/>
  <c r="I47" i="1"/>
  <c r="G47" i="1"/>
  <c r="F46" i="1"/>
  <c r="F305" i="1"/>
  <c r="F149" i="1" l="1"/>
  <c r="F301" i="1"/>
  <c r="F307" i="1"/>
  <c r="F333" i="1"/>
  <c r="F277" i="1"/>
  <c r="F147" i="1"/>
  <c r="H331" i="1"/>
  <c r="I331" i="1"/>
  <c r="H280" i="1"/>
  <c r="I280" i="1"/>
  <c r="G280" i="1"/>
  <c r="F279" i="1"/>
  <c r="H161" i="1"/>
  <c r="I161" i="1"/>
  <c r="G161" i="1"/>
  <c r="F142" i="1"/>
  <c r="H143" i="1"/>
  <c r="I143" i="1"/>
  <c r="G143" i="1"/>
  <c r="F143" i="1" l="1"/>
  <c r="F45" i="1"/>
  <c r="F47" i="1" l="1"/>
  <c r="H44" i="1"/>
  <c r="I44" i="1"/>
  <c r="G44" i="1"/>
  <c r="H151" i="1"/>
  <c r="I151" i="1"/>
  <c r="G151" i="1"/>
  <c r="F150" i="1"/>
  <c r="G155" i="1" l="1"/>
  <c r="G360" i="1" s="1"/>
  <c r="H155" i="1"/>
  <c r="H360" i="1" s="1"/>
  <c r="I155" i="1"/>
  <c r="I360" i="1" s="1"/>
  <c r="F151" i="1"/>
  <c r="G156" i="1" l="1"/>
  <c r="H156" i="1"/>
  <c r="I156" i="1"/>
  <c r="H237" i="1"/>
  <c r="I237" i="1"/>
  <c r="G237" i="1"/>
  <c r="F236" i="1"/>
  <c r="H235" i="1"/>
  <c r="I235" i="1"/>
  <c r="G235" i="1"/>
  <c r="H233" i="1"/>
  <c r="I233" i="1"/>
  <c r="G233" i="1"/>
  <c r="H239" i="1"/>
  <c r="I239" i="1"/>
  <c r="G239" i="1"/>
  <c r="F232" i="1"/>
  <c r="F234" i="1"/>
  <c r="F238" i="1"/>
  <c r="F240" i="1"/>
  <c r="H181" i="1"/>
  <c r="I181" i="1"/>
  <c r="G181" i="1"/>
  <c r="H179" i="1"/>
  <c r="I179" i="1"/>
  <c r="G179" i="1"/>
  <c r="G194" i="1" s="1"/>
  <c r="H177" i="1"/>
  <c r="H193" i="1" s="1"/>
  <c r="I177" i="1"/>
  <c r="I193" i="1" s="1"/>
  <c r="G177" i="1"/>
  <c r="G193" i="1" s="1"/>
  <c r="F176" i="1"/>
  <c r="F178" i="1"/>
  <c r="F180" i="1"/>
  <c r="H172" i="1"/>
  <c r="I172" i="1"/>
  <c r="G172" i="1"/>
  <c r="F43" i="1"/>
  <c r="H27" i="1"/>
  <c r="I27" i="1"/>
  <c r="G27" i="1"/>
  <c r="H25" i="1"/>
  <c r="I25" i="1"/>
  <c r="G25" i="1"/>
  <c r="F24" i="1"/>
  <c r="F23" i="1"/>
  <c r="F26" i="1"/>
  <c r="F28" i="1"/>
  <c r="F29" i="1"/>
  <c r="H20" i="1"/>
  <c r="I20" i="1"/>
  <c r="G20" i="1"/>
  <c r="H18" i="1"/>
  <c r="I18" i="1"/>
  <c r="G18" i="1"/>
  <c r="H16" i="1"/>
  <c r="I16" i="1"/>
  <c r="G16" i="1"/>
  <c r="F12" i="1"/>
  <c r="F15" i="1"/>
  <c r="F17" i="1"/>
  <c r="F19" i="1"/>
  <c r="H194" i="1" l="1"/>
  <c r="I194" i="1"/>
  <c r="F235" i="1"/>
  <c r="F242" i="1"/>
  <c r="F239" i="1"/>
  <c r="F177" i="1"/>
  <c r="F181" i="1"/>
  <c r="F179" i="1"/>
  <c r="F237" i="1"/>
  <c r="F233" i="1"/>
  <c r="F20" i="1"/>
  <c r="F25" i="1"/>
  <c r="F44" i="1"/>
  <c r="F14" i="1"/>
  <c r="F18" i="1"/>
  <c r="F27" i="1"/>
  <c r="F16" i="1"/>
  <c r="H141" i="1"/>
  <c r="H144" i="1" s="1"/>
  <c r="I141" i="1"/>
  <c r="I144" i="1" s="1"/>
  <c r="G141" i="1"/>
  <c r="G144" i="1" s="1"/>
  <c r="H62" i="1"/>
  <c r="I62" i="1"/>
  <c r="G62" i="1"/>
  <c r="F61" i="1"/>
  <c r="F246" i="1"/>
  <c r="H248" i="1"/>
  <c r="I249" i="1"/>
  <c r="G248" i="1"/>
  <c r="H60" i="1"/>
  <c r="I60" i="1"/>
  <c r="G60" i="1"/>
  <c r="H187" i="1"/>
  <c r="I187" i="1"/>
  <c r="G187" i="1"/>
  <c r="H192" i="1" l="1"/>
  <c r="H211" i="1" s="1"/>
  <c r="I192" i="1"/>
  <c r="I211" i="1" s="1"/>
  <c r="G192" i="1"/>
  <c r="I63" i="1"/>
  <c r="G63" i="1"/>
  <c r="H63" i="1"/>
  <c r="F194" i="1"/>
  <c r="F144" i="1"/>
  <c r="F56" i="1"/>
  <c r="F58" i="1"/>
  <c r="F62" i="1"/>
  <c r="I248" i="1"/>
  <c r="G249" i="1"/>
  <c r="F249" i="1" s="1"/>
  <c r="H249" i="1"/>
  <c r="F60" i="1"/>
  <c r="F247" i="1"/>
  <c r="F59" i="1"/>
  <c r="F40" i="1"/>
  <c r="H159" i="1"/>
  <c r="I159" i="1"/>
  <c r="G159" i="1"/>
  <c r="F210" i="1" l="1"/>
  <c r="G211" i="1"/>
  <c r="F211" i="1" s="1"/>
  <c r="H64" i="1"/>
  <c r="G64" i="1"/>
  <c r="F248" i="1"/>
  <c r="F63" i="1"/>
  <c r="I64" i="1"/>
  <c r="F42" i="1"/>
  <c r="F335" i="1"/>
  <c r="F336" i="1"/>
  <c r="F337" i="1"/>
  <c r="F338" i="1"/>
  <c r="F339" i="1"/>
  <c r="F64" i="1" l="1"/>
  <c r="H163" i="1" l="1"/>
  <c r="H164" i="1" s="1"/>
  <c r="I163" i="1"/>
  <c r="I164" i="1" s="1"/>
  <c r="G163" i="1"/>
  <c r="G164" i="1" s="1"/>
  <c r="H22" i="1" l="1"/>
  <c r="I22" i="1"/>
  <c r="G22" i="1"/>
  <c r="F21" i="1"/>
  <c r="F91" i="1"/>
  <c r="H104" i="1"/>
  <c r="H120" i="1" s="1"/>
  <c r="I104" i="1"/>
  <c r="I120" i="1" s="1"/>
  <c r="G104" i="1"/>
  <c r="G120" i="1" s="1"/>
  <c r="F103" i="1"/>
  <c r="F22" i="1" l="1"/>
  <c r="F95" i="1"/>
  <c r="F83" i="1"/>
  <c r="H107" i="1"/>
  <c r="I107" i="1"/>
  <c r="I118" i="1" s="1"/>
  <c r="G107" i="1"/>
  <c r="G118" i="1" l="1"/>
  <c r="H118" i="1"/>
  <c r="F100" i="1"/>
  <c r="F173" i="1"/>
  <c r="F101" i="1" l="1"/>
  <c r="F98" i="1"/>
  <c r="F78" i="1"/>
  <c r="F133" i="1"/>
  <c r="F138" i="1"/>
  <c r="F120" i="1"/>
  <c r="F175" i="1"/>
  <c r="F360" i="1" l="1"/>
  <c r="F136" i="1"/>
  <c r="F119" i="1"/>
  <c r="F118" i="1" l="1"/>
  <c r="F121" i="1"/>
  <c r="F160" i="1" l="1"/>
  <c r="F162" i="1"/>
  <c r="H165" i="1" l="1"/>
  <c r="I165" i="1"/>
  <c r="G165" i="1"/>
  <c r="F163" i="1"/>
  <c r="F161" i="1"/>
  <c r="F172" i="1"/>
  <c r="F54" i="1"/>
  <c r="F165" i="1" l="1"/>
  <c r="H231" i="1"/>
  <c r="H243" i="1" s="1"/>
  <c r="I231" i="1"/>
  <c r="G231" i="1"/>
  <c r="F230" i="1"/>
  <c r="H30" i="1"/>
  <c r="I30" i="1"/>
  <c r="G30" i="1"/>
  <c r="H51" i="1"/>
  <c r="I51" i="1"/>
  <c r="G51" i="1"/>
  <c r="I243" i="1"/>
  <c r="G243" i="1"/>
  <c r="F251" i="1"/>
  <c r="I356" i="1" l="1"/>
  <c r="I358" i="1"/>
  <c r="G358" i="1"/>
  <c r="H358" i="1"/>
  <c r="H356" i="1"/>
  <c r="I357" i="1"/>
  <c r="I364" i="1" s="1"/>
  <c r="H357" i="1"/>
  <c r="F359" i="1"/>
  <c r="G52" i="1"/>
  <c r="H52" i="1"/>
  <c r="I31" i="1"/>
  <c r="I52" i="1"/>
  <c r="G31" i="1"/>
  <c r="H31" i="1"/>
  <c r="F156" i="1"/>
  <c r="I244" i="1"/>
  <c r="G244" i="1"/>
  <c r="H244" i="1"/>
  <c r="F30" i="1"/>
  <c r="F231" i="1"/>
  <c r="F155" i="1"/>
  <c r="F11" i="1"/>
  <c r="H364" i="1" l="1"/>
  <c r="F358" i="1"/>
  <c r="F31" i="1"/>
  <c r="F52" i="1"/>
  <c r="F164" i="1"/>
  <c r="F51" i="1"/>
  <c r="F334" i="1" l="1"/>
  <c r="F280" i="1" l="1"/>
  <c r="F287" i="1"/>
  <c r="F289" i="1"/>
  <c r="F296" i="1"/>
  <c r="F298" i="1"/>
  <c r="F304" i="1"/>
  <c r="F229" i="1"/>
  <c r="F244" i="1"/>
  <c r="F227" i="1"/>
  <c r="F193" i="1"/>
  <c r="F186" i="1"/>
  <c r="F187" i="1"/>
  <c r="F171" i="1"/>
  <c r="F159" i="1"/>
  <c r="F158" i="1"/>
  <c r="F97" i="1"/>
  <c r="F102" i="1"/>
  <c r="F104" i="1"/>
  <c r="F105" i="1"/>
  <c r="F106" i="1"/>
  <c r="F107" i="1"/>
  <c r="F110" i="1"/>
  <c r="F111" i="1"/>
  <c r="F112" i="1"/>
  <c r="F113" i="1"/>
  <c r="F114" i="1"/>
  <c r="F115" i="1"/>
  <c r="F116" i="1"/>
  <c r="F117" i="1"/>
  <c r="F75" i="1"/>
  <c r="F141" i="1"/>
  <c r="F140" i="1"/>
  <c r="F129" i="1"/>
  <c r="F131" i="1"/>
  <c r="F128" i="1"/>
  <c r="F37" i="1"/>
  <c r="F39" i="1"/>
  <c r="F9" i="1"/>
  <c r="F67" i="1"/>
  <c r="F68" i="1"/>
  <c r="F66" i="1"/>
  <c r="F274" i="1" l="1"/>
  <c r="F243" i="1"/>
  <c r="F192" i="1"/>
  <c r="F262" i="1" l="1"/>
  <c r="F275" i="1"/>
  <c r="F35" i="1" l="1"/>
  <c r="F286" i="1"/>
  <c r="F332" i="1"/>
  <c r="G331" i="1"/>
  <c r="G356" i="1" s="1"/>
  <c r="F331" i="1" l="1"/>
  <c r="F356" i="1"/>
  <c r="G357" i="1"/>
  <c r="F357" i="1" l="1"/>
  <c r="G364" i="1"/>
  <c r="F364" i="1" s="1"/>
</calcChain>
</file>

<file path=xl/comments1.xml><?xml version="1.0" encoding="utf-8"?>
<comments xmlns="http://schemas.openxmlformats.org/spreadsheetml/2006/main">
  <authors>
    <author>Autorius</author>
  </authors>
  <commentList>
    <comment ref="F86" authorId="0">
      <text>
        <r>
          <rPr>
            <b/>
            <sz val="8"/>
            <color indexed="81"/>
            <rFont val="Tahoma"/>
            <family val="2"/>
            <charset val="186"/>
          </rPr>
          <t xml:space="preserve">Autorius:
</t>
        </r>
      </text>
    </comment>
  </commentList>
</comments>
</file>

<file path=xl/sharedStrings.xml><?xml version="1.0" encoding="utf-8"?>
<sst xmlns="http://schemas.openxmlformats.org/spreadsheetml/2006/main" count="928" uniqueCount="344">
  <si>
    <t>Eil. Nr.</t>
  </si>
  <si>
    <t>Finansavimo šaltinis</t>
  </si>
  <si>
    <t>Funkcinės klasifikacijos kodas</t>
  </si>
  <si>
    <t>Ekonominės klasifikacijos kodas</t>
  </si>
  <si>
    <t>Patikslinta asignavimų suma, tūkst. Lt</t>
  </si>
  <si>
    <t>Pastabos</t>
  </si>
  <si>
    <t>1.</t>
  </si>
  <si>
    <t>SB</t>
  </si>
  <si>
    <t>Asignavimų patikslinimas pagal funkcinę ir ekonominę klasifikaciją</t>
  </si>
  <si>
    <t>2.1.2.1.1.1.</t>
  </si>
  <si>
    <t>2.</t>
  </si>
  <si>
    <t>2.2.1.1.1.30.</t>
  </si>
  <si>
    <t>Priemonės kodas</t>
  </si>
  <si>
    <t>Ketvirtis</t>
  </si>
  <si>
    <t>IV</t>
  </si>
  <si>
    <t>III</t>
  </si>
  <si>
    <t>2.3.3.7.32.</t>
  </si>
  <si>
    <t>4.7.3.1.</t>
  </si>
  <si>
    <t>Drevernos prieplaukos priežiūra</t>
  </si>
  <si>
    <t>3.</t>
  </si>
  <si>
    <t>2.2.1.1.1.20.</t>
  </si>
  <si>
    <t>+2,0</t>
  </si>
  <si>
    <t>3.1.1.2.1.3.</t>
  </si>
  <si>
    <t>Priedas</t>
  </si>
  <si>
    <t>2.1.1.1.1.1.</t>
  </si>
  <si>
    <t>2.2.1.1.1.6.</t>
  </si>
  <si>
    <t>5.1.1.1.</t>
  </si>
  <si>
    <t>2.2.1.1.1.12.</t>
  </si>
  <si>
    <t>3.1.1.3.1.2.</t>
  </si>
  <si>
    <t>VF</t>
  </si>
  <si>
    <t>+1,0</t>
  </si>
  <si>
    <t>1.3.2.9.</t>
  </si>
  <si>
    <t>1. Ekonominio konkurencingumo didinimo programa (2) SP:</t>
  </si>
  <si>
    <t>SP</t>
  </si>
  <si>
    <t>2.2.1.1.1.10.</t>
  </si>
  <si>
    <t>+4,4</t>
  </si>
  <si>
    <t>2. Aplinkos apsaugos programa (3) SB:</t>
  </si>
  <si>
    <t>3.2.3.8.32.</t>
  </si>
  <si>
    <t>Gatvių bei žaliųjų plotų tvarkymas Priekulės seniūnijoje</t>
  </si>
  <si>
    <t>3. Nulinė programa (0) SB :</t>
  </si>
  <si>
    <t>1.6.1.10.</t>
  </si>
  <si>
    <t>Direktoriaus rezervas</t>
  </si>
  <si>
    <t>4. Savivaldybės valdymo ir pagrindinių funkcijų vykdymo programa (9) SB:</t>
  </si>
  <si>
    <t>9.1.1.2.</t>
  </si>
  <si>
    <t>9.1.1.4.29.</t>
  </si>
  <si>
    <t>Administracija</t>
  </si>
  <si>
    <t>Gargždų seniūnijos valdymas</t>
  </si>
  <si>
    <t>+0,3</t>
  </si>
  <si>
    <t>+2,2</t>
  </si>
  <si>
    <t>+0,9</t>
  </si>
  <si>
    <t>+6,6</t>
  </si>
  <si>
    <t>5. Savivaldybės valdymo ir pagrindinių funkcijų vykdymo programa (9) VF:</t>
  </si>
  <si>
    <t>9.1.2.14.19.</t>
  </si>
  <si>
    <t>4.2.1.5.</t>
  </si>
  <si>
    <t>Žemės ūkio skyrius</t>
  </si>
  <si>
    <t>9.1.2.14.25.</t>
  </si>
  <si>
    <t>4.</t>
  </si>
  <si>
    <t>5.</t>
  </si>
  <si>
    <t>6.</t>
  </si>
  <si>
    <t>7.</t>
  </si>
  <si>
    <t>8.</t>
  </si>
  <si>
    <t>9.1.2.14.27.</t>
  </si>
  <si>
    <t>9.1.2.14.28.</t>
  </si>
  <si>
    <t>9.1.2.14.30.</t>
  </si>
  <si>
    <t>9.1.2.14.32.</t>
  </si>
  <si>
    <t>9.1.2.14.33.</t>
  </si>
  <si>
    <t>9.1.2.14.34.</t>
  </si>
  <si>
    <t>9.1.2.14.35.</t>
  </si>
  <si>
    <t>9.</t>
  </si>
  <si>
    <t>Ž.ū. funkcijų vykdymas Agluonėnų seniūnijoje</t>
  </si>
  <si>
    <t>Ž.ū. funkcijų vykdymas Dovilų seniūnijoje</t>
  </si>
  <si>
    <t>Ž.ū. funkcijų vykdymas Endriejavo seniūnijoje</t>
  </si>
  <si>
    <t>Ž.ū. funkcijų vykdymas Judrėnų seniūnijoje</t>
  </si>
  <si>
    <t>Ž.ū. funkcijų vykdymas Priekulės seniūnijoje</t>
  </si>
  <si>
    <t>Ž.ū. funkcijų vykdymas Sendvario seniūnijoje</t>
  </si>
  <si>
    <t>Ž.ū. funkcijų vykdymas Veiviržėnų seniūnijoje</t>
  </si>
  <si>
    <t>Ž.ū. funkcijų vykdymas Vėžaičių seniūnijoje</t>
  </si>
  <si>
    <t>+0,1</t>
  </si>
  <si>
    <t>+0,7</t>
  </si>
  <si>
    <t>+0,2</t>
  </si>
  <si>
    <t>+0,5</t>
  </si>
  <si>
    <t>10.</t>
  </si>
  <si>
    <t>9.1.2.15.25.</t>
  </si>
  <si>
    <t>3.2.1.1.</t>
  </si>
  <si>
    <t>Agluonėnų seniūnijos priešgaisrinė tarnyba</t>
  </si>
  <si>
    <t>2.7.3.1.1.1.</t>
  </si>
  <si>
    <t>+2,8</t>
  </si>
  <si>
    <t>+0,6</t>
  </si>
  <si>
    <t>Kretingalės seniūnijos priešgaisrinė tarnyba</t>
  </si>
  <si>
    <t>11.</t>
  </si>
  <si>
    <t>9.1.4.2.</t>
  </si>
  <si>
    <t>+43,0</t>
  </si>
  <si>
    <t>Vaizdo kamerų įrengimas Gargždų mieste</t>
  </si>
  <si>
    <t>2.2.1.1.1.5.</t>
  </si>
  <si>
    <t>9.1.2.15.31.</t>
  </si>
  <si>
    <t>6. Savivaldybės valdymo ir pagrindinių funkcijų vykdymo programa (9) KN:</t>
  </si>
  <si>
    <t>KN</t>
  </si>
  <si>
    <t>9.1.1.4.34.</t>
  </si>
  <si>
    <t>2.2.1.1.1.15.</t>
  </si>
  <si>
    <t>Kompensuojami nuompinigiai Veiviržėnų seniūnijoje</t>
  </si>
  <si>
    <t>7. Kultūros paveldo puoselėjimo ir kultūros paslaugų plėtros programa (7) SB:</t>
  </si>
  <si>
    <t>7.5.1.13.</t>
  </si>
  <si>
    <t>8.2.1.7.</t>
  </si>
  <si>
    <t>+20,0</t>
  </si>
  <si>
    <t>Priekulės bendruomeninės ir viešosios infrastruktūros modernizavimas</t>
  </si>
  <si>
    <t>+1,1</t>
  </si>
  <si>
    <t>+0,8</t>
  </si>
  <si>
    <t>+0,4</t>
  </si>
  <si>
    <t>0,8</t>
  </si>
  <si>
    <t>8. Viešosios infrastruktūros plėtros programa (6) SB:</t>
  </si>
  <si>
    <t>6.1.2.1.</t>
  </si>
  <si>
    <t>4.5.1.2.</t>
  </si>
  <si>
    <t>Vidaus vandens kelių priežiūra ir modernizavimas</t>
  </si>
  <si>
    <t>+25,0</t>
  </si>
  <si>
    <t>B</t>
  </si>
  <si>
    <t>D</t>
  </si>
  <si>
    <t>Iš viso:</t>
  </si>
  <si>
    <t>t.sk. darbo užmokestis</t>
  </si>
  <si>
    <t>Patikslinta asignavimų suma, tūkst. Lt:</t>
  </si>
  <si>
    <t>Turtas</t>
  </si>
  <si>
    <t>Paprastosios išlaidos:</t>
  </si>
  <si>
    <t>t.sk. viso 04:</t>
  </si>
  <si>
    <t>t.sk. viso 01:</t>
  </si>
  <si>
    <t>t.sk. viso 10:</t>
  </si>
  <si>
    <t>Iš viso 5 (D) programa:</t>
  </si>
  <si>
    <t>t.sk. viso 05:</t>
  </si>
  <si>
    <t xml:space="preserve"> Žinių visuomenės plėtros (1) programa (B):</t>
  </si>
  <si>
    <t>Iš viso 1 (B) programa:</t>
  </si>
  <si>
    <t>t.sk. viso 09:</t>
  </si>
  <si>
    <t>Socialinės paramos (5) programa (D):</t>
  </si>
  <si>
    <t>Savivaldybės valdymo ir pagrindinių funkcijų vykdymo (9)programa (B):</t>
  </si>
  <si>
    <t>t.sk. viso 07:</t>
  </si>
  <si>
    <t>t.sk. viso 08:</t>
  </si>
  <si>
    <t>2.7.2.1.1.1.</t>
  </si>
  <si>
    <t xml:space="preserve">   </t>
  </si>
  <si>
    <t>Viso:</t>
  </si>
  <si>
    <t>3.1.2.1.1.2.</t>
  </si>
  <si>
    <t>3.1.1.2.1.2.</t>
  </si>
  <si>
    <t>t.sk. viso 06:</t>
  </si>
  <si>
    <t>3.1.2.1.1.5.</t>
  </si>
  <si>
    <t xml:space="preserve">                                                                                                                           </t>
  </si>
  <si>
    <t>Savivaldybės valdymo ir pagrindinių funkcijų vykdymo (9)programa (D):</t>
  </si>
  <si>
    <t>9.2.2.1.</t>
  </si>
  <si>
    <t>Viso :</t>
  </si>
  <si>
    <t xml:space="preserve">  </t>
  </si>
  <si>
    <t>9.2.1.1.</t>
  </si>
  <si>
    <t>1.4.4.9.</t>
  </si>
  <si>
    <t>1.4.4.22.</t>
  </si>
  <si>
    <t>1.4.4.27.</t>
  </si>
  <si>
    <t>5.1.1.5.</t>
  </si>
  <si>
    <t>10.6.1.1.</t>
  </si>
  <si>
    <t>Dalinis šildymo, karšto ir šalto vandens kompensavimas</t>
  </si>
  <si>
    <t>10.3.1.1.</t>
  </si>
  <si>
    <t>10.7.1.1.</t>
  </si>
  <si>
    <t>Paramos mirties atveju teikimas</t>
  </si>
  <si>
    <t>Socialinių pašalpų skyrimas</t>
  </si>
  <si>
    <t>Administracijos darbo organizavimas</t>
  </si>
  <si>
    <t>t.sk. viso 03:</t>
  </si>
  <si>
    <t>10.9.1.9.</t>
  </si>
  <si>
    <t xml:space="preserve"> </t>
  </si>
  <si>
    <t xml:space="preserve">Viešosios infrastruktūros plėtros (6) programa (B): </t>
  </si>
  <si>
    <t>Iš viso 6 (B) programa :</t>
  </si>
  <si>
    <t>9.1.1.4.25.</t>
  </si>
  <si>
    <t>Iš viso 9 (B) programa:</t>
  </si>
  <si>
    <t>Kelių ir gatvių remontas ir priežiūra Vėžaičių seniūnijoje</t>
  </si>
  <si>
    <t>8.2.1.8.</t>
  </si>
  <si>
    <t>9.1.1.4.31.</t>
  </si>
  <si>
    <t>Iš viso 9 (D) programa:</t>
  </si>
  <si>
    <t>t.sk. B:</t>
  </si>
  <si>
    <t>4.3.2.1.</t>
  </si>
  <si>
    <t>8.1.1.2.</t>
  </si>
  <si>
    <t>O</t>
  </si>
  <si>
    <t>Iš viso 1 (O) programa:</t>
  </si>
  <si>
    <t>t.sk. O:</t>
  </si>
  <si>
    <t>Priemokų mokėjimas biudžetinių įstaigų socialiniams darbuotojams, jų padėjėjams, seniūnijų socialiniams darbuotojams</t>
  </si>
  <si>
    <t>5.1.2.14.</t>
  </si>
  <si>
    <t xml:space="preserve"> Ekonominio konkurencingumo didinimo (2) programa (B):</t>
  </si>
  <si>
    <t>Iš viso 2 (B) programa:</t>
  </si>
  <si>
    <t xml:space="preserve"> Aplinkos apsaugos (3) programa (O):</t>
  </si>
  <si>
    <t>II</t>
  </si>
  <si>
    <t>5.2.1.1.</t>
  </si>
  <si>
    <t>3.1.1.25.</t>
  </si>
  <si>
    <t>6.3.1.1.</t>
  </si>
  <si>
    <t>3.1.1.9.</t>
  </si>
  <si>
    <t>Iš viso 3 (O) programa:</t>
  </si>
  <si>
    <t>Kelių ir gatvių remontas ir priežiūra Agluonėnų seniūnijoje</t>
  </si>
  <si>
    <t>Kelių ir gatvių remontas ir priežiūra Sendvario seniūnijoje</t>
  </si>
  <si>
    <t>Kelių ir gatvių remontas ir priežiūra Veiviržėnų seniūnijoje</t>
  </si>
  <si>
    <t>6.1.1.1.25.</t>
  </si>
  <si>
    <t xml:space="preserve"> Aplinkos apsaugos (3) programa (B):</t>
  </si>
  <si>
    <t>Iš viso 3 (B) programa:</t>
  </si>
  <si>
    <t>Aiškinamojo rašto priedas</t>
  </si>
  <si>
    <t>5.1.1.3.</t>
  </si>
  <si>
    <t>Finansinės pagalbos savivaldybės lėšomis teikimas</t>
  </si>
  <si>
    <t>Endriejavo vidurinės mokyklos darželio pastato rekonstrukcija</t>
  </si>
  <si>
    <t>Sveikatos apsaugos (4) programa (B):</t>
  </si>
  <si>
    <t>7.2.1.1.</t>
  </si>
  <si>
    <t>Kretingalės ambulatorijos fasado ir stogo remontas</t>
  </si>
  <si>
    <t>Iš viso 4 (B) programa:</t>
  </si>
  <si>
    <t>Kūno kultūros ir sporto plėtros (8) programa (O):</t>
  </si>
  <si>
    <t>Iš viso 8 (O) programa:</t>
  </si>
  <si>
    <t>9.4.3.10.</t>
  </si>
  <si>
    <t>8.4.1.2.</t>
  </si>
  <si>
    <t>Dovilų evangelikų liuteronų parapijos vargonų surinkimo finansavimas</t>
  </si>
  <si>
    <t>Savivaldybės valdymo ir pagrindinių funkcijų vykdymo (9)programa (S):</t>
  </si>
  <si>
    <t>S</t>
  </si>
  <si>
    <t>Kretingalės seniūnijos kompensuojami nuompinigiai</t>
  </si>
  <si>
    <t>t.sk. S:</t>
  </si>
  <si>
    <t>Iš viso 9 (S) programa:</t>
  </si>
  <si>
    <t>Nulinė programa (B):</t>
  </si>
  <si>
    <t>Iš viso 0 (B) programa:</t>
  </si>
  <si>
    <t>t.sk. D:</t>
  </si>
  <si>
    <t>t.sk. viso 02:</t>
  </si>
  <si>
    <t>Administracijos darbo organizavimas (SP)</t>
  </si>
  <si>
    <t>6.4.1.1.</t>
  </si>
  <si>
    <t xml:space="preserve">Kultūros paveldo puoselėjimo ir kultūros paslaugų plėtros (7) programa (O): </t>
  </si>
  <si>
    <t>Iš viso 7 (O) programa:</t>
  </si>
  <si>
    <t xml:space="preserve"> Ekonominio konkurencingumo didinimo (2) programa (O):</t>
  </si>
  <si>
    <t>Iš viso 2 (O) programa:</t>
  </si>
  <si>
    <t>Socialinės paramos (5) programa (B):</t>
  </si>
  <si>
    <t>Iš viso 5 (B) programa:</t>
  </si>
  <si>
    <t>3.2.3.5.29.</t>
  </si>
  <si>
    <t>Gatvių ir žaliųjų plotų tvarkymas Gargždų seniūnijoje</t>
  </si>
  <si>
    <t>9.1.1.1.</t>
  </si>
  <si>
    <t>4.9.1.3.</t>
  </si>
  <si>
    <t>Gatvių ir žaliųjų plotų tvarkymas Dovilų seniūnijoje</t>
  </si>
  <si>
    <t>Gatvių ir žaliųjų plotų tvarkymas Endriejavo seniūnijoje</t>
  </si>
  <si>
    <t>3.2.3.3.27.</t>
  </si>
  <si>
    <t>3.2.3.4.28.</t>
  </si>
  <si>
    <t>Gatvių ir žaliųjų plotų tvarkymas Judrėnų seniūnijoje</t>
  </si>
  <si>
    <t>3.2.3.6.30.</t>
  </si>
  <si>
    <t>3.2.3.7.31.</t>
  </si>
  <si>
    <t>Gatvių ir žaliųjų plotų tvarkymas Kretingalės  seniūnijoje</t>
  </si>
  <si>
    <t>Gatvių ir žaliųjų plotų tvarkymas Sendvario seniūnijoje</t>
  </si>
  <si>
    <t>Gatvių ir žaliųjų plotų tvarkymas Priekulės seniūnijoje</t>
  </si>
  <si>
    <t>3.2.3.9.33.</t>
  </si>
  <si>
    <t>Gatvių ir žaliųjų plotų tvarkymas Veiviržėnų seniūnijoje</t>
  </si>
  <si>
    <t>12.</t>
  </si>
  <si>
    <t>3.2.3.10.34.</t>
  </si>
  <si>
    <t>3.2.3.11.35.</t>
  </si>
  <si>
    <t>Agluonėnų seniūnijos valdymas</t>
  </si>
  <si>
    <t>Dauparų Kvietinių seniūnijos valdymas</t>
  </si>
  <si>
    <t>Dovilų seniūnijos valdymas</t>
  </si>
  <si>
    <t>Endriejavo seniūnijos valdymas</t>
  </si>
  <si>
    <t>9.1.1.4.26.</t>
  </si>
  <si>
    <t>9.1.1.4.27.</t>
  </si>
  <si>
    <t>9.1.1.4.28.</t>
  </si>
  <si>
    <t>9.1.1.4.30.</t>
  </si>
  <si>
    <t>9.1.1.4.32.</t>
  </si>
  <si>
    <t>Judrėnų seniūnijos valdymas</t>
  </si>
  <si>
    <t>Kretingalės seniūnijos valdymas</t>
  </si>
  <si>
    <t>Priekulės seniūnijos valdymas</t>
  </si>
  <si>
    <t>9.1.1.4.33.</t>
  </si>
  <si>
    <t>9.1.1.4.35.</t>
  </si>
  <si>
    <t>Sendvario seniūnijos valdymas</t>
  </si>
  <si>
    <t>Veiviržėnų seniūnijos valdymas</t>
  </si>
  <si>
    <t>Vėžaičių seniūnijos valdymas</t>
  </si>
  <si>
    <t xml:space="preserve"> Žinių visuomenės plėtros (1) programa (K):</t>
  </si>
  <si>
    <t>K</t>
  </si>
  <si>
    <t>1.4.4.31.</t>
  </si>
  <si>
    <t>Lėšos išorės auditui organizuoti, neformaliam švietimui papildančiam bendrąsias pradinio, pagrindinio ir vidurinio ugdymo programas, atsiskaitymui tarp savivaldybių už išvykusius mokinius</t>
  </si>
  <si>
    <t>Iš viso 1 (K) programa:</t>
  </si>
  <si>
    <t>t.sk. K:</t>
  </si>
  <si>
    <t xml:space="preserve">Kūno kultūros ir sporto  plėtros (8) programa (B): </t>
  </si>
  <si>
    <t>Iš viso 8 (B) programa:</t>
  </si>
  <si>
    <t>Kultūros paveldo puoselėjimo ir kultūros paslaugų plėtros (7) programa (B):</t>
  </si>
  <si>
    <t>Iš viso 7 (B) programa:</t>
  </si>
  <si>
    <t xml:space="preserve"> Aplinkos apsaugos (3) programa (A):</t>
  </si>
  <si>
    <t>A</t>
  </si>
  <si>
    <t>3.1.1.2.</t>
  </si>
  <si>
    <t>5.3.1.3.</t>
  </si>
  <si>
    <t>Aplinkos apsaugos rėmimo programa</t>
  </si>
  <si>
    <t>Iš viso 3 (A) programa:</t>
  </si>
  <si>
    <t>t.sk. A:</t>
  </si>
  <si>
    <t>6.2.1.1.</t>
  </si>
  <si>
    <t>2.3.2.6.</t>
  </si>
  <si>
    <t>Dovilų pagrindinės mokyklos renovacija</t>
  </si>
  <si>
    <t>Priekulės I.Simonaitytės gimnazijos pastato rekonstravimas</t>
  </si>
  <si>
    <t>1.4.3.5.</t>
  </si>
  <si>
    <t>Švietimo paslaugų prieinamumo Daukšaičių kaime didinimas</t>
  </si>
  <si>
    <t>8.2.2.1.</t>
  </si>
  <si>
    <t>Klaipėdos r. savivaldybės BĮ Sporto centro sporto salės renovacija</t>
  </si>
  <si>
    <t>7.3.1.7.</t>
  </si>
  <si>
    <t>Kretingalės kultūros centro renovacija</t>
  </si>
  <si>
    <t>Judrėnų bendruomeninės ir viešosios infrastruktūros modernizavimas</t>
  </si>
  <si>
    <t>1.4.3.3.</t>
  </si>
  <si>
    <t>Energijos vartojimo efektyvumo didinimas Dituvos pagrindinėje mokykloje</t>
  </si>
  <si>
    <t>Daiva Džervienė, tel. 47 08 85, el.p. daiva.dzerviene@klaipedos-r.lt</t>
  </si>
  <si>
    <t>3.1.1.7.</t>
  </si>
  <si>
    <t>Modernus vandens išteklių Pietų Baltijos jūros teritorijoje valdymas</t>
  </si>
  <si>
    <t>6.3.4.1.</t>
  </si>
  <si>
    <t>Gargždų, Priekulės, Vėžaičių, Veiviržėnų ir Endriejavo kapinių projektavimas, sutvarkymas ir praplėtimas</t>
  </si>
  <si>
    <t>6.1.1.28.</t>
  </si>
  <si>
    <t>Dviračių tako Basanavičiaus g.  Gargždai - Dovilai techninio projekto parengimas</t>
  </si>
  <si>
    <t>Gatvių apšvietimas Kretingalės seniūnijoje</t>
  </si>
  <si>
    <t>6.2.2.7.31.</t>
  </si>
  <si>
    <t>6.2.2.10.34.</t>
  </si>
  <si>
    <t>Gatvių apšvietimas Veiviržėnų seniūnijoje</t>
  </si>
  <si>
    <t>7.5.1.16.</t>
  </si>
  <si>
    <t>Vanagų evangelikų liuteronų bažnyčios klebonijos ūkinio pastato restauracija</t>
  </si>
  <si>
    <t>7.5.1.18.</t>
  </si>
  <si>
    <t>Holokausto aukų atminimo vietų Gargžduose, Vėžaitynės miške ir Trepkalnio kaime tvarkymo darbai</t>
  </si>
  <si>
    <t>7.1.1.22.</t>
  </si>
  <si>
    <t>3.1.1.4.1.3.</t>
  </si>
  <si>
    <t>Sendvario seniūnijos heraldikos sukūrimas ir pagaminimas</t>
  </si>
  <si>
    <t>9.1.2.3.</t>
  </si>
  <si>
    <t>10.9.1.1.</t>
  </si>
  <si>
    <t>Vaiko teisių apsaugos skyrius</t>
  </si>
  <si>
    <t>2.2.1.1.1.16.</t>
  </si>
  <si>
    <t>2.2.1.1.1.11.</t>
  </si>
  <si>
    <t>Sveikatos apsaugos skyrius</t>
  </si>
  <si>
    <t>7.6.1.9.</t>
  </si>
  <si>
    <t>Civilinės metrikacijos skyrius</t>
  </si>
  <si>
    <t>1.6.1.5.</t>
  </si>
  <si>
    <t>1.6.1.11.</t>
  </si>
  <si>
    <t>Reprezentacinės išlaidos</t>
  </si>
  <si>
    <t xml:space="preserve">                                                        </t>
  </si>
  <si>
    <t>9.1.2.6.</t>
  </si>
  <si>
    <t>Socialinės paramos (5) programa (P):</t>
  </si>
  <si>
    <t>P</t>
  </si>
  <si>
    <t>Iš viso 5 (P) programa:</t>
  </si>
  <si>
    <t>t.sk. P:</t>
  </si>
  <si>
    <t>2.4.1.29.</t>
  </si>
  <si>
    <t>6.1.1.8.</t>
  </si>
  <si>
    <t>Gargždų m. turizmo infrastruktūros modernizavimas</t>
  </si>
  <si>
    <t xml:space="preserve">Viešosios infrastruktūros plėtros (6) programa (O): </t>
  </si>
  <si>
    <t>Iš viso 6 (O) programa :</t>
  </si>
  <si>
    <t>3.1.1.11.</t>
  </si>
  <si>
    <t>Neypatingų statinių vandentiekio tinklų, nuotekų išvadų nauja statyba adresu Klaipėdos r. sav. Priekulės sen., Priekulės m. Klaipėdos g. 14, 12 A, Naujoji g. 3, 5A, 3A, 5</t>
  </si>
  <si>
    <t>6.1.1.1.32.</t>
  </si>
  <si>
    <t>Priekulės seniūnijai priklausančių kelių ir gatvių remontas ir priežiūra</t>
  </si>
  <si>
    <t>Vandens tiekimo ir nuotekų tvarkymo infrastruktūros plėtra Klaipėdos rajone (Endriejave)</t>
  </si>
  <si>
    <t>9.4.3.12.</t>
  </si>
  <si>
    <t>Veiviržėnų šv. Apaštalo Mato parapijos koplyčios vidaus darbų atlikimas</t>
  </si>
  <si>
    <t>3.2.2.7.</t>
  </si>
  <si>
    <t>Teritorinio planavimo dokumentų parengimas Klaipėdos rajono savivaldybės teritorijos vystymui (III etapas)</t>
  </si>
  <si>
    <t>7.3.1.5.</t>
  </si>
  <si>
    <t>Atliekų tvarkymo sistemos organizavimas</t>
  </si>
  <si>
    <t>Klaipėdos r. sav. BĮ Sporto centro sporto salės renovacija</t>
  </si>
  <si>
    <t>Asignavimų patikslinimas pagal programas, priemones, funkcinę ir ekonominę klasifikaciją</t>
  </si>
  <si>
    <t>3.1.1.6.</t>
  </si>
  <si>
    <t xml:space="preserve">Vandens tiekimo ir nuotekų tvarkymo infrastruktūros plėtra Klaipėdos rajone </t>
  </si>
  <si>
    <t>6.1.1.10.</t>
  </si>
  <si>
    <t>Lietuvos tūkstantmečio aikštės su skulptūra "Legenda" automobilių stovėjimo aikštelės įrengimas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</si>
</sst>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yyyy\-mm\-dd;@"/>
  </numFmts>
  <fonts count="9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b/>
      <sz val="8"/>
      <color indexed="81"/>
      <name val="Tahoma"/>
      <family val="2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7"/>
      <color theme="1"/>
      <name val="Arial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1" fillId="0" borderId="0" xfId="0" applyFont="1"/>
    <xf numFmtId="0" fontId="1" fillId="0" borderId="0" xfId="0" quotePrefix="1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64" fontId="1" fillId="0" borderId="0" xfId="0" quotePrefix="1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0" borderId="1" xfId="0" applyFont="1" applyBorder="1" applyAlignment="1"/>
    <xf numFmtId="164" fontId="1" fillId="0" borderId="1" xfId="0" quotePrefix="1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2" fillId="0" borderId="0" xfId="0" applyFont="1" applyAlignment="1">
      <alignment horizont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right" vertical="center"/>
    </xf>
    <xf numFmtId="164" fontId="2" fillId="4" borderId="5" xfId="0" applyNumberFormat="1" applyFont="1" applyFill="1" applyBorder="1" applyAlignment="1">
      <alignment horizontal="center" vertical="center"/>
    </xf>
    <xf numFmtId="164" fontId="2" fillId="4" borderId="1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right" vertical="center"/>
    </xf>
    <xf numFmtId="164" fontId="2" fillId="5" borderId="16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right" vertical="center"/>
    </xf>
    <xf numFmtId="164" fontId="2" fillId="4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 wrapText="1"/>
    </xf>
    <xf numFmtId="0" fontId="2" fillId="5" borderId="16" xfId="0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164" fontId="2" fillId="11" borderId="16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right" vertical="center"/>
    </xf>
    <xf numFmtId="164" fontId="2" fillId="3" borderId="16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164" fontId="2" fillId="9" borderId="16" xfId="0" applyNumberFormat="1" applyFont="1" applyFill="1" applyBorder="1" applyAlignment="1">
      <alignment horizontal="center" vertical="center"/>
    </xf>
    <xf numFmtId="164" fontId="2" fillId="7" borderId="16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164" fontId="2" fillId="8" borderId="16" xfId="0" applyNumberFormat="1" applyFont="1" applyFill="1" applyBorder="1" applyAlignment="1">
      <alignment horizontal="center" vertical="center"/>
    </xf>
    <xf numFmtId="164" fontId="2" fillId="10" borderId="16" xfId="0" applyNumberFormat="1" applyFont="1" applyFill="1" applyBorder="1" applyAlignment="1">
      <alignment horizontal="center"/>
    </xf>
    <xf numFmtId="164" fontId="2" fillId="11" borderId="16" xfId="0" applyNumberFormat="1" applyFont="1" applyFill="1" applyBorder="1" applyAlignment="1">
      <alignment horizont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4" fontId="1" fillId="0" borderId="19" xfId="0" applyNumberFormat="1" applyFont="1" applyBorder="1" applyAlignment="1">
      <alignment vertical="center"/>
    </xf>
    <xf numFmtId="0" fontId="5" fillId="2" borderId="23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164" fontId="2" fillId="4" borderId="19" xfId="0" applyNumberFormat="1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vertical="center"/>
    </xf>
    <xf numFmtId="0" fontId="1" fillId="2" borderId="23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right" vertical="center"/>
    </xf>
    <xf numFmtId="0" fontId="2" fillId="5" borderId="17" xfId="0" applyFont="1" applyFill="1" applyBorder="1" applyAlignment="1">
      <alignment horizontal="right" vertical="center"/>
    </xf>
    <xf numFmtId="164" fontId="2" fillId="5" borderId="17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wrapText="1"/>
    </xf>
    <xf numFmtId="164" fontId="6" fillId="2" borderId="16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30" xfId="0" applyFont="1" applyFill="1" applyBorder="1" applyAlignment="1">
      <alignment horizontal="right" vertical="center"/>
    </xf>
    <xf numFmtId="0" fontId="2" fillId="5" borderId="30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2" fillId="4" borderId="16" xfId="0" applyNumberFormat="1" applyFont="1" applyFill="1" applyBorder="1" applyAlignment="1">
      <alignment horizontal="center" vertical="center"/>
    </xf>
    <xf numFmtId="0" fontId="1" fillId="2" borderId="0" xfId="0" applyFont="1" applyFill="1"/>
    <xf numFmtId="2" fontId="2" fillId="12" borderId="16" xfId="0" applyNumberFormat="1" applyFont="1" applyFill="1" applyBorder="1" applyAlignment="1">
      <alignment horizontal="center"/>
    </xf>
    <xf numFmtId="2" fontId="2" fillId="12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1" fillId="0" borderId="16" xfId="0" quotePrefix="1" applyNumberFormat="1" applyFont="1" applyBorder="1" applyAlignment="1">
      <alignment horizontal="center" vertical="center"/>
    </xf>
    <xf numFmtId="164" fontId="2" fillId="5" borderId="16" xfId="0" quotePrefix="1" applyNumberFormat="1" applyFont="1" applyFill="1" applyBorder="1" applyAlignment="1">
      <alignment horizontal="center" vertical="center"/>
    </xf>
    <xf numFmtId="165" fontId="1" fillId="0" borderId="16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2" fontId="2" fillId="6" borderId="16" xfId="0" applyNumberFormat="1" applyFont="1" applyFill="1" applyBorder="1" applyAlignment="1">
      <alignment horizontal="center" vertical="center"/>
    </xf>
    <xf numFmtId="2" fontId="2" fillId="6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right" vertical="center"/>
    </xf>
    <xf numFmtId="164" fontId="1" fillId="2" borderId="16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wrapText="1"/>
    </xf>
    <xf numFmtId="0" fontId="2" fillId="8" borderId="16" xfId="0" applyFont="1" applyFill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66" fontId="7" fillId="2" borderId="0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2" fillId="11" borderId="16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166" fontId="1" fillId="0" borderId="0" xfId="0" applyNumberFormat="1" applyFont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right"/>
    </xf>
    <xf numFmtId="0" fontId="2" fillId="9" borderId="16" xfId="0" applyFont="1" applyFill="1" applyBorder="1" applyAlignment="1">
      <alignment horizontal="right"/>
    </xf>
    <xf numFmtId="0" fontId="2" fillId="8" borderId="16" xfId="0" applyFont="1" applyFill="1" applyBorder="1" applyAlignment="1">
      <alignment horizontal="right"/>
    </xf>
    <xf numFmtId="0" fontId="2" fillId="10" borderId="16" xfId="0" applyFont="1" applyFill="1" applyBorder="1" applyAlignment="1">
      <alignment horizontal="right"/>
    </xf>
    <xf numFmtId="0" fontId="2" fillId="6" borderId="16" xfId="0" applyFont="1" applyFill="1" applyBorder="1" applyAlignment="1">
      <alignment horizontal="right"/>
    </xf>
    <xf numFmtId="0" fontId="2" fillId="11" borderId="16" xfId="0" applyFont="1" applyFill="1" applyBorder="1" applyAlignment="1">
      <alignment horizontal="right"/>
    </xf>
    <xf numFmtId="0" fontId="2" fillId="4" borderId="16" xfId="0" applyFont="1" applyFill="1" applyBorder="1" applyAlignment="1">
      <alignment horizontal="right"/>
    </xf>
    <xf numFmtId="0" fontId="2" fillId="7" borderId="16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right" vertical="center"/>
    </xf>
    <xf numFmtId="164" fontId="1" fillId="2" borderId="18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colors>
    <mruColors>
      <color rgb="FF66CCFF"/>
      <color rgb="FFFFCCCC"/>
      <color rgb="FFFFFFCC"/>
      <color rgb="FFFFCCFF"/>
      <color rgb="FFFFFF99"/>
      <color rgb="FFCCFFFF"/>
      <color rgb="FFCCECFF"/>
      <color rgb="FFCCCCFF"/>
      <color rgb="FFCC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8"/>
  <sheetViews>
    <sheetView tabSelected="1" topLeftCell="A332" workbookViewId="0">
      <selection activeCell="N292" sqref="N292"/>
    </sheetView>
  </sheetViews>
  <sheetFormatPr defaultRowHeight="12.75" x14ac:dyDescent="0.2"/>
  <cols>
    <col min="1" max="1" width="4.140625" style="1" customWidth="1"/>
    <col min="2" max="2" width="7.42578125" style="1" customWidth="1"/>
    <col min="3" max="3" width="10.85546875" style="1" customWidth="1"/>
    <col min="4" max="5" width="11.7109375" style="1" customWidth="1"/>
    <col min="6" max="9" width="11.28515625" style="1" customWidth="1"/>
    <col min="10" max="10" width="8.7109375" style="1" customWidth="1"/>
    <col min="11" max="12" width="9.140625" style="1"/>
    <col min="13" max="13" width="9.5703125" style="1" customWidth="1"/>
    <col min="14" max="16384" width="9.140625" style="1"/>
  </cols>
  <sheetData>
    <row r="1" spans="1:13" ht="15" customHeight="1" x14ac:dyDescent="0.2">
      <c r="K1" s="180" t="s">
        <v>191</v>
      </c>
      <c r="L1" s="180"/>
      <c r="M1" s="180"/>
    </row>
    <row r="2" spans="1:13" hidden="1" x14ac:dyDescent="0.2"/>
    <row r="3" spans="1:13" x14ac:dyDescent="0.2">
      <c r="A3" s="196" t="s">
        <v>339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12.75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181">
        <v>41138</v>
      </c>
      <c r="L4" s="181"/>
      <c r="M4" s="181"/>
    </row>
    <row r="5" spans="1:13" ht="15" customHeight="1" x14ac:dyDescent="0.2">
      <c r="A5" s="195" t="s">
        <v>0</v>
      </c>
      <c r="B5" s="195" t="s">
        <v>1</v>
      </c>
      <c r="C5" s="195" t="s">
        <v>12</v>
      </c>
      <c r="D5" s="195" t="s">
        <v>2</v>
      </c>
      <c r="E5" s="195" t="s">
        <v>3</v>
      </c>
      <c r="F5" s="198" t="s">
        <v>118</v>
      </c>
      <c r="G5" s="198"/>
      <c r="H5" s="198"/>
      <c r="I5" s="198"/>
      <c r="J5" s="195" t="s">
        <v>13</v>
      </c>
      <c r="K5" s="130" t="s">
        <v>5</v>
      </c>
      <c r="L5" s="130"/>
      <c r="M5" s="130"/>
    </row>
    <row r="6" spans="1:13" ht="15" customHeight="1" x14ac:dyDescent="0.2">
      <c r="A6" s="195"/>
      <c r="B6" s="195"/>
      <c r="C6" s="195"/>
      <c r="D6" s="195"/>
      <c r="E6" s="195"/>
      <c r="F6" s="195" t="s">
        <v>116</v>
      </c>
      <c r="G6" s="199" t="s">
        <v>120</v>
      </c>
      <c r="H6" s="199"/>
      <c r="I6" s="195" t="s">
        <v>119</v>
      </c>
      <c r="J6" s="195"/>
      <c r="K6" s="130"/>
      <c r="L6" s="130"/>
      <c r="M6" s="130"/>
    </row>
    <row r="7" spans="1:13" ht="57" customHeight="1" x14ac:dyDescent="0.2">
      <c r="A7" s="195"/>
      <c r="B7" s="195"/>
      <c r="C7" s="195"/>
      <c r="D7" s="195"/>
      <c r="E7" s="195"/>
      <c r="F7" s="195"/>
      <c r="G7" s="38" t="s">
        <v>116</v>
      </c>
      <c r="H7" s="38" t="s">
        <v>117</v>
      </c>
      <c r="I7" s="195"/>
      <c r="J7" s="195"/>
      <c r="K7" s="130"/>
      <c r="L7" s="130"/>
      <c r="M7" s="130"/>
    </row>
    <row r="8" spans="1:13" hidden="1" x14ac:dyDescent="0.2">
      <c r="A8" s="197" t="s">
        <v>316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</row>
    <row r="9" spans="1:13" ht="12.75" hidden="1" customHeight="1" x14ac:dyDescent="0.2">
      <c r="A9" s="130" t="s">
        <v>6</v>
      </c>
      <c r="B9" s="130" t="s">
        <v>171</v>
      </c>
      <c r="C9" s="130" t="s">
        <v>146</v>
      </c>
      <c r="D9" s="130" t="s">
        <v>145</v>
      </c>
      <c r="E9" s="131" t="s">
        <v>137</v>
      </c>
      <c r="F9" s="40">
        <f>SUM(G9+I9)</f>
        <v>0</v>
      </c>
      <c r="G9" s="86"/>
      <c r="H9" s="45"/>
      <c r="I9" s="46"/>
      <c r="J9" s="46" t="s">
        <v>15</v>
      </c>
      <c r="K9" s="129" t="s">
        <v>276</v>
      </c>
      <c r="L9" s="129"/>
      <c r="M9" s="129"/>
    </row>
    <row r="10" spans="1:13" ht="12.75" hidden="1" customHeight="1" x14ac:dyDescent="0.2">
      <c r="A10" s="130"/>
      <c r="B10" s="130"/>
      <c r="C10" s="130"/>
      <c r="D10" s="130"/>
      <c r="E10" s="133"/>
      <c r="F10" s="40">
        <f>SUM(G10+I10)</f>
        <v>0</v>
      </c>
      <c r="G10" s="86"/>
      <c r="H10" s="45"/>
      <c r="I10" s="46"/>
      <c r="J10" s="142" t="s">
        <v>179</v>
      </c>
      <c r="K10" s="129"/>
      <c r="L10" s="129"/>
      <c r="M10" s="129"/>
    </row>
    <row r="11" spans="1:13" ht="15" hidden="1" customHeight="1" x14ac:dyDescent="0.2">
      <c r="A11" s="130"/>
      <c r="B11" s="130"/>
      <c r="C11" s="130"/>
      <c r="D11" s="130"/>
      <c r="E11" s="43" t="s">
        <v>143</v>
      </c>
      <c r="F11" s="40">
        <f>SUM(G11+I11)</f>
        <v>0</v>
      </c>
      <c r="G11" s="40">
        <f>SUM(G9+G10)</f>
        <v>0</v>
      </c>
      <c r="H11" s="40">
        <f t="shared" ref="H11:I11" si="0">SUM(H9+H10)</f>
        <v>0</v>
      </c>
      <c r="I11" s="40">
        <f t="shared" si="0"/>
        <v>0</v>
      </c>
      <c r="J11" s="143"/>
      <c r="K11" s="129"/>
      <c r="L11" s="129"/>
      <c r="M11" s="129"/>
    </row>
    <row r="12" spans="1:13" ht="13.5" hidden="1" customHeight="1" x14ac:dyDescent="0.2">
      <c r="A12" s="130" t="s">
        <v>10</v>
      </c>
      <c r="B12" s="130"/>
      <c r="C12" s="130" t="s">
        <v>147</v>
      </c>
      <c r="D12" s="130" t="s">
        <v>142</v>
      </c>
      <c r="E12" s="145" t="s">
        <v>137</v>
      </c>
      <c r="F12" s="40">
        <f t="shared" ref="F12:F20" si="1">SUM(G12+I12)</f>
        <v>0</v>
      </c>
      <c r="G12" s="42"/>
      <c r="H12" s="42"/>
      <c r="I12" s="41"/>
      <c r="J12" s="46" t="s">
        <v>15</v>
      </c>
      <c r="K12" s="129" t="s">
        <v>277</v>
      </c>
      <c r="L12" s="129"/>
      <c r="M12" s="129"/>
    </row>
    <row r="13" spans="1:13" ht="13.5" hidden="1" customHeight="1" x14ac:dyDescent="0.2">
      <c r="A13" s="130"/>
      <c r="B13" s="130"/>
      <c r="C13" s="130"/>
      <c r="D13" s="130"/>
      <c r="E13" s="147"/>
      <c r="F13" s="40">
        <f t="shared" si="1"/>
        <v>0</v>
      </c>
      <c r="G13" s="42"/>
      <c r="H13" s="42"/>
      <c r="I13" s="41"/>
      <c r="J13" s="142" t="s">
        <v>179</v>
      </c>
      <c r="K13" s="129"/>
      <c r="L13" s="129"/>
      <c r="M13" s="129"/>
    </row>
    <row r="14" spans="1:13" ht="13.5" hidden="1" customHeight="1" x14ac:dyDescent="0.2">
      <c r="A14" s="130"/>
      <c r="B14" s="130"/>
      <c r="C14" s="130"/>
      <c r="D14" s="130"/>
      <c r="E14" s="43" t="s">
        <v>135</v>
      </c>
      <c r="F14" s="40">
        <f t="shared" si="1"/>
        <v>0</v>
      </c>
      <c r="G14" s="40">
        <f>SUM(G12+G13)</f>
        <v>0</v>
      </c>
      <c r="H14" s="40">
        <f t="shared" ref="H14:I14" si="2">SUM(H12+H13)</f>
        <v>0</v>
      </c>
      <c r="I14" s="40">
        <f t="shared" si="2"/>
        <v>0</v>
      </c>
      <c r="J14" s="143"/>
      <c r="K14" s="129"/>
      <c r="L14" s="129"/>
      <c r="M14" s="129"/>
    </row>
    <row r="15" spans="1:13" ht="13.5" hidden="1" customHeight="1" x14ac:dyDescent="0.2">
      <c r="A15" s="130" t="s">
        <v>19</v>
      </c>
      <c r="B15" s="130"/>
      <c r="C15" s="130" t="s">
        <v>148</v>
      </c>
      <c r="D15" s="130"/>
      <c r="E15" s="39" t="s">
        <v>137</v>
      </c>
      <c r="F15" s="40">
        <f t="shared" si="1"/>
        <v>0</v>
      </c>
      <c r="G15" s="42"/>
      <c r="H15" s="42"/>
      <c r="I15" s="41"/>
      <c r="J15" s="142" t="s">
        <v>15</v>
      </c>
      <c r="K15" s="129" t="s">
        <v>194</v>
      </c>
      <c r="L15" s="129"/>
      <c r="M15" s="129"/>
    </row>
    <row r="16" spans="1:13" ht="26.25" hidden="1" customHeight="1" x14ac:dyDescent="0.2">
      <c r="A16" s="130"/>
      <c r="B16" s="130"/>
      <c r="C16" s="130"/>
      <c r="D16" s="130"/>
      <c r="E16" s="43" t="s">
        <v>135</v>
      </c>
      <c r="F16" s="40">
        <f t="shared" si="1"/>
        <v>0</v>
      </c>
      <c r="G16" s="40">
        <f>SUM(G15)</f>
        <v>0</v>
      </c>
      <c r="H16" s="40">
        <f t="shared" ref="H16:I16" si="3">SUM(H15)</f>
        <v>0</v>
      </c>
      <c r="I16" s="40">
        <f t="shared" si="3"/>
        <v>0</v>
      </c>
      <c r="J16" s="143"/>
      <c r="K16" s="129"/>
      <c r="L16" s="129"/>
      <c r="M16" s="129"/>
    </row>
    <row r="17" spans="1:13" ht="13.5" hidden="1" customHeight="1" x14ac:dyDescent="0.2">
      <c r="A17" s="130" t="s">
        <v>56</v>
      </c>
      <c r="B17" s="130"/>
      <c r="C17" s="130" t="s">
        <v>278</v>
      </c>
      <c r="D17" s="131" t="s">
        <v>145</v>
      </c>
      <c r="E17" s="39" t="s">
        <v>137</v>
      </c>
      <c r="F17" s="40">
        <f t="shared" si="1"/>
        <v>0</v>
      </c>
      <c r="G17" s="42"/>
      <c r="H17" s="42"/>
      <c r="I17" s="41"/>
      <c r="J17" s="141" t="s">
        <v>14</v>
      </c>
      <c r="K17" s="129" t="s">
        <v>279</v>
      </c>
      <c r="L17" s="129"/>
      <c r="M17" s="129"/>
    </row>
    <row r="18" spans="1:13" ht="27.75" hidden="1" customHeight="1" x14ac:dyDescent="0.2">
      <c r="A18" s="130"/>
      <c r="B18" s="130"/>
      <c r="C18" s="130"/>
      <c r="D18" s="132"/>
      <c r="E18" s="43" t="s">
        <v>135</v>
      </c>
      <c r="F18" s="40">
        <f t="shared" si="1"/>
        <v>0</v>
      </c>
      <c r="G18" s="40">
        <f>SUM(G17)</f>
        <v>0</v>
      </c>
      <c r="H18" s="40">
        <f t="shared" ref="H18:I18" si="4">SUM(H17)</f>
        <v>0</v>
      </c>
      <c r="I18" s="40">
        <f t="shared" si="4"/>
        <v>0</v>
      </c>
      <c r="J18" s="141"/>
      <c r="K18" s="129"/>
      <c r="L18" s="129"/>
      <c r="M18" s="129"/>
    </row>
    <row r="19" spans="1:13" ht="13.5" hidden="1" customHeight="1" x14ac:dyDescent="0.2">
      <c r="A19" s="130" t="s">
        <v>57</v>
      </c>
      <c r="B19" s="130"/>
      <c r="C19" s="130" t="s">
        <v>285</v>
      </c>
      <c r="D19" s="132"/>
      <c r="E19" s="39" t="s">
        <v>136</v>
      </c>
      <c r="F19" s="40">
        <f t="shared" si="1"/>
        <v>0</v>
      </c>
      <c r="G19" s="42"/>
      <c r="H19" s="42"/>
      <c r="I19" s="41"/>
      <c r="J19" s="141" t="s">
        <v>15</v>
      </c>
      <c r="K19" s="129" t="s">
        <v>286</v>
      </c>
      <c r="L19" s="129"/>
      <c r="M19" s="129"/>
    </row>
    <row r="20" spans="1:13" ht="27.75" hidden="1" customHeight="1" x14ac:dyDescent="0.2">
      <c r="A20" s="130"/>
      <c r="B20" s="130"/>
      <c r="C20" s="130"/>
      <c r="D20" s="133"/>
      <c r="E20" s="43" t="s">
        <v>135</v>
      </c>
      <c r="F20" s="40">
        <f t="shared" si="1"/>
        <v>0</v>
      </c>
      <c r="G20" s="40">
        <f>SUM(G19)</f>
        <v>0</v>
      </c>
      <c r="H20" s="40">
        <f t="shared" ref="H20:I20" si="5">SUM(H19)</f>
        <v>0</v>
      </c>
      <c r="I20" s="40">
        <f t="shared" si="5"/>
        <v>0</v>
      </c>
      <c r="J20" s="141"/>
      <c r="K20" s="129"/>
      <c r="L20" s="129"/>
      <c r="M20" s="129"/>
    </row>
    <row r="21" spans="1:13" ht="13.5" hidden="1" customHeight="1" x14ac:dyDescent="0.2">
      <c r="A21" s="130" t="s">
        <v>58</v>
      </c>
      <c r="B21" s="48"/>
      <c r="C21" s="130"/>
      <c r="D21" s="130"/>
      <c r="E21" s="39" t="s">
        <v>137</v>
      </c>
      <c r="F21" s="40">
        <f t="shared" ref="F21:F31" si="6">SUM(G21+I21)</f>
        <v>0</v>
      </c>
      <c r="G21" s="42"/>
      <c r="H21" s="42"/>
      <c r="I21" s="41"/>
      <c r="J21" s="141"/>
      <c r="K21" s="129"/>
      <c r="L21" s="129"/>
      <c r="M21" s="129"/>
    </row>
    <row r="22" spans="1:13" ht="27" hidden="1" customHeight="1" x14ac:dyDescent="0.2">
      <c r="A22" s="130"/>
      <c r="B22" s="48"/>
      <c r="C22" s="130"/>
      <c r="D22" s="130"/>
      <c r="E22" s="43" t="s">
        <v>143</v>
      </c>
      <c r="F22" s="40">
        <f t="shared" si="6"/>
        <v>0</v>
      </c>
      <c r="G22" s="40">
        <f>SUM(G21)</f>
        <v>0</v>
      </c>
      <c r="H22" s="40">
        <f t="shared" ref="H22:I22" si="7">SUM(H21)</f>
        <v>0</v>
      </c>
      <c r="I22" s="40">
        <f t="shared" si="7"/>
        <v>0</v>
      </c>
      <c r="J22" s="141"/>
      <c r="K22" s="129"/>
      <c r="L22" s="129"/>
      <c r="M22" s="129"/>
    </row>
    <row r="23" spans="1:13" ht="12.75" hidden="1" customHeight="1" x14ac:dyDescent="0.2">
      <c r="A23" s="130" t="s">
        <v>59</v>
      </c>
      <c r="B23" s="48"/>
      <c r="C23" s="130"/>
      <c r="D23" s="130"/>
      <c r="E23" s="134" t="s">
        <v>137</v>
      </c>
      <c r="F23" s="40">
        <f t="shared" si="6"/>
        <v>0</v>
      </c>
      <c r="G23" s="42"/>
      <c r="H23" s="42"/>
      <c r="I23" s="41"/>
      <c r="J23" s="46"/>
      <c r="K23" s="129"/>
      <c r="L23" s="129"/>
      <c r="M23" s="129"/>
    </row>
    <row r="24" spans="1:13" ht="12.75" hidden="1" customHeight="1" x14ac:dyDescent="0.2">
      <c r="A24" s="130"/>
      <c r="B24" s="48"/>
      <c r="C24" s="130"/>
      <c r="D24" s="130"/>
      <c r="E24" s="134"/>
      <c r="F24" s="40">
        <f t="shared" si="6"/>
        <v>0</v>
      </c>
      <c r="G24" s="42"/>
      <c r="H24" s="42"/>
      <c r="I24" s="41"/>
      <c r="J24" s="46"/>
      <c r="K24" s="129"/>
      <c r="L24" s="129"/>
      <c r="M24" s="129"/>
    </row>
    <row r="25" spans="1:13" ht="12.75" hidden="1" customHeight="1" x14ac:dyDescent="0.2">
      <c r="A25" s="130"/>
      <c r="B25" s="48"/>
      <c r="C25" s="130"/>
      <c r="D25" s="130"/>
      <c r="E25" s="43" t="s">
        <v>135</v>
      </c>
      <c r="F25" s="40">
        <f t="shared" si="6"/>
        <v>0</v>
      </c>
      <c r="G25" s="40">
        <f>SUM(G23+G24)</f>
        <v>0</v>
      </c>
      <c r="H25" s="40">
        <f t="shared" ref="H25:I25" si="8">SUM(H23+H24)</f>
        <v>0</v>
      </c>
      <c r="I25" s="40">
        <f t="shared" si="8"/>
        <v>0</v>
      </c>
      <c r="J25" s="46"/>
      <c r="K25" s="129"/>
      <c r="L25" s="129"/>
      <c r="M25" s="129"/>
    </row>
    <row r="26" spans="1:13" ht="12.75" hidden="1" customHeight="1" x14ac:dyDescent="0.2">
      <c r="A26" s="130" t="s">
        <v>60</v>
      </c>
      <c r="B26" s="48"/>
      <c r="C26" s="130"/>
      <c r="D26" s="130"/>
      <c r="E26" s="39" t="s">
        <v>22</v>
      </c>
      <c r="F26" s="40">
        <f t="shared" si="6"/>
        <v>0</v>
      </c>
      <c r="G26" s="42"/>
      <c r="H26" s="42"/>
      <c r="I26" s="41"/>
      <c r="J26" s="141"/>
      <c r="K26" s="129"/>
      <c r="L26" s="129"/>
      <c r="M26" s="129"/>
    </row>
    <row r="27" spans="1:13" ht="12.75" hidden="1" customHeight="1" x14ac:dyDescent="0.2">
      <c r="A27" s="130"/>
      <c r="B27" s="48"/>
      <c r="C27" s="130"/>
      <c r="D27" s="130"/>
      <c r="E27" s="43" t="s">
        <v>135</v>
      </c>
      <c r="F27" s="40">
        <f t="shared" si="6"/>
        <v>0</v>
      </c>
      <c r="G27" s="40">
        <f>SUM(G26)</f>
        <v>0</v>
      </c>
      <c r="H27" s="40">
        <f t="shared" ref="H27:I27" si="9">SUM(H26)</f>
        <v>0</v>
      </c>
      <c r="I27" s="40">
        <f t="shared" si="9"/>
        <v>0</v>
      </c>
      <c r="J27" s="141"/>
      <c r="K27" s="129"/>
      <c r="L27" s="129"/>
      <c r="M27" s="129"/>
    </row>
    <row r="28" spans="1:13" ht="27" hidden="1" customHeight="1" x14ac:dyDescent="0.2">
      <c r="A28" s="130" t="s">
        <v>68</v>
      </c>
      <c r="B28" s="48"/>
      <c r="C28" s="45"/>
      <c r="D28" s="45"/>
      <c r="E28" s="87"/>
      <c r="F28" s="40">
        <f t="shared" si="6"/>
        <v>0</v>
      </c>
      <c r="G28" s="42"/>
      <c r="H28" s="42"/>
      <c r="I28" s="42"/>
      <c r="J28" s="46"/>
      <c r="K28" s="38"/>
      <c r="L28" s="38"/>
      <c r="M28" s="38"/>
    </row>
    <row r="29" spans="1:13" ht="27" hidden="1" customHeight="1" x14ac:dyDescent="0.2">
      <c r="A29" s="130"/>
      <c r="B29" s="48"/>
      <c r="C29" s="45"/>
      <c r="D29" s="45"/>
      <c r="E29" s="43" t="s">
        <v>135</v>
      </c>
      <c r="F29" s="40">
        <f t="shared" si="6"/>
        <v>0</v>
      </c>
      <c r="G29" s="40"/>
      <c r="H29" s="40"/>
      <c r="I29" s="40"/>
      <c r="J29" s="46"/>
      <c r="K29" s="38"/>
      <c r="L29" s="38"/>
      <c r="M29" s="38"/>
    </row>
    <row r="30" spans="1:13" ht="13.5" hidden="1" customHeight="1" x14ac:dyDescent="0.2">
      <c r="A30" s="167" t="s">
        <v>172</v>
      </c>
      <c r="B30" s="167"/>
      <c r="C30" s="167"/>
      <c r="D30" s="167"/>
      <c r="E30" s="167"/>
      <c r="F30" s="63">
        <f t="shared" si="6"/>
        <v>0</v>
      </c>
      <c r="G30" s="63">
        <f>SUM(G11+G14+G16+G18+G20+G22+G27)</f>
        <v>0</v>
      </c>
      <c r="H30" s="63">
        <f t="shared" ref="H30:I30" si="10">SUM(H11+H14+H16+H18+H20+H22+H27)</f>
        <v>0</v>
      </c>
      <c r="I30" s="63">
        <f t="shared" si="10"/>
        <v>0</v>
      </c>
      <c r="J30" s="141"/>
      <c r="K30" s="195"/>
      <c r="L30" s="195"/>
      <c r="M30" s="195"/>
    </row>
    <row r="31" spans="1:13" ht="13.5" hidden="1" customHeight="1" x14ac:dyDescent="0.2">
      <c r="A31" s="167" t="s">
        <v>128</v>
      </c>
      <c r="B31" s="167"/>
      <c r="C31" s="167"/>
      <c r="D31" s="167"/>
      <c r="E31" s="167"/>
      <c r="F31" s="63">
        <f t="shared" si="6"/>
        <v>0</v>
      </c>
      <c r="G31" s="63">
        <f>SUM(G30)</f>
        <v>0</v>
      </c>
      <c r="H31" s="63">
        <f t="shared" ref="H31:I31" si="11">SUM(H30)</f>
        <v>0</v>
      </c>
      <c r="I31" s="63">
        <f t="shared" si="11"/>
        <v>0</v>
      </c>
      <c r="J31" s="141"/>
      <c r="K31" s="195"/>
      <c r="L31" s="195"/>
      <c r="M31" s="195"/>
    </row>
    <row r="32" spans="1:13" ht="12.75" hidden="1" customHeight="1" x14ac:dyDescent="0.2">
      <c r="A32" s="137" t="s">
        <v>257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</row>
    <row r="33" spans="1:13" ht="13.5" hidden="1" customHeight="1" x14ac:dyDescent="0.2">
      <c r="A33" s="134" t="s">
        <v>6</v>
      </c>
      <c r="B33" s="134" t="s">
        <v>258</v>
      </c>
      <c r="C33" s="134" t="s">
        <v>259</v>
      </c>
      <c r="D33" s="134" t="s">
        <v>223</v>
      </c>
      <c r="E33" s="39" t="s">
        <v>11</v>
      </c>
      <c r="F33" s="40">
        <f>SUM(G33+I33)</f>
        <v>0</v>
      </c>
      <c r="G33" s="41"/>
      <c r="H33" s="42"/>
      <c r="I33" s="42"/>
      <c r="J33" s="165" t="s">
        <v>14</v>
      </c>
      <c r="K33" s="129" t="s">
        <v>260</v>
      </c>
      <c r="L33" s="129"/>
      <c r="M33" s="129"/>
    </row>
    <row r="34" spans="1:13" ht="23.25" hidden="1" customHeight="1" x14ac:dyDescent="0.2">
      <c r="A34" s="134"/>
      <c r="B34" s="134"/>
      <c r="C34" s="134"/>
      <c r="D34" s="134"/>
      <c r="E34" s="43" t="s">
        <v>135</v>
      </c>
      <c r="F34" s="40">
        <f>SUM(G34+I34)</f>
        <v>0</v>
      </c>
      <c r="G34" s="40">
        <f>SUM(G33)</f>
        <v>0</v>
      </c>
      <c r="H34" s="40">
        <f t="shared" ref="H34:I35" si="12">SUM(H33)</f>
        <v>0</v>
      </c>
      <c r="I34" s="40">
        <f t="shared" si="12"/>
        <v>0</v>
      </c>
      <c r="J34" s="165"/>
      <c r="K34" s="129"/>
      <c r="L34" s="129"/>
      <c r="M34" s="129"/>
    </row>
    <row r="35" spans="1:13" ht="35.25" hidden="1" customHeight="1" x14ac:dyDescent="0.2">
      <c r="A35" s="164" t="s">
        <v>261</v>
      </c>
      <c r="B35" s="164"/>
      <c r="C35" s="164"/>
      <c r="D35" s="164"/>
      <c r="E35" s="164"/>
      <c r="F35" s="44">
        <f>SUM(G35+I35)</f>
        <v>0</v>
      </c>
      <c r="G35" s="44">
        <f>SUM(G34)</f>
        <v>0</v>
      </c>
      <c r="H35" s="44">
        <f t="shared" si="12"/>
        <v>0</v>
      </c>
      <c r="I35" s="44">
        <f t="shared" si="12"/>
        <v>0</v>
      </c>
      <c r="J35" s="41"/>
      <c r="K35" s="129"/>
      <c r="L35" s="129"/>
      <c r="M35" s="129"/>
    </row>
    <row r="36" spans="1:13" ht="12.75" hidden="1" customHeight="1" x14ac:dyDescent="0.2">
      <c r="A36" s="137" t="s">
        <v>126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</row>
    <row r="37" spans="1:13" ht="12.75" hidden="1" customHeight="1" x14ac:dyDescent="0.2">
      <c r="A37" s="130" t="s">
        <v>6</v>
      </c>
      <c r="B37" s="131" t="s">
        <v>114</v>
      </c>
      <c r="C37" s="130" t="s">
        <v>278</v>
      </c>
      <c r="D37" s="131" t="s">
        <v>145</v>
      </c>
      <c r="E37" s="114" t="s">
        <v>24</v>
      </c>
      <c r="F37" s="40">
        <f t="shared" ref="F37:F52" si="13">SUM(G37+I37)</f>
        <v>0</v>
      </c>
      <c r="G37" s="46"/>
      <c r="H37" s="45"/>
      <c r="I37" s="46"/>
      <c r="J37" s="142" t="s">
        <v>15</v>
      </c>
      <c r="K37" s="135" t="s">
        <v>279</v>
      </c>
      <c r="L37" s="135"/>
      <c r="M37" s="135"/>
    </row>
    <row r="38" spans="1:13" ht="12.75" hidden="1" customHeight="1" x14ac:dyDescent="0.2">
      <c r="A38" s="130"/>
      <c r="B38" s="132"/>
      <c r="C38" s="130"/>
      <c r="D38" s="132"/>
      <c r="E38" s="114" t="s">
        <v>9</v>
      </c>
      <c r="F38" s="40">
        <f t="shared" si="13"/>
        <v>0</v>
      </c>
      <c r="G38" s="113"/>
      <c r="H38" s="114"/>
      <c r="I38" s="113"/>
      <c r="J38" s="144"/>
      <c r="K38" s="135"/>
      <c r="L38" s="135"/>
      <c r="M38" s="135"/>
    </row>
    <row r="39" spans="1:13" ht="12.75" hidden="1" customHeight="1" x14ac:dyDescent="0.2">
      <c r="A39" s="130"/>
      <c r="B39" s="132"/>
      <c r="C39" s="130"/>
      <c r="D39" s="133"/>
      <c r="E39" s="43" t="s">
        <v>143</v>
      </c>
      <c r="F39" s="40">
        <f t="shared" si="13"/>
        <v>0</v>
      </c>
      <c r="G39" s="40">
        <f>SUM(G37:G38)</f>
        <v>0</v>
      </c>
      <c r="H39" s="40">
        <f t="shared" ref="H39:I39" si="14">SUM(H37:H38)</f>
        <v>0</v>
      </c>
      <c r="I39" s="40">
        <f t="shared" si="14"/>
        <v>0</v>
      </c>
      <c r="J39" s="144"/>
      <c r="K39" s="135"/>
      <c r="L39" s="135"/>
      <c r="M39" s="135"/>
    </row>
    <row r="40" spans="1:13" ht="12.75" hidden="1" customHeight="1" x14ac:dyDescent="0.2">
      <c r="A40" s="130" t="s">
        <v>10</v>
      </c>
      <c r="B40" s="132"/>
      <c r="C40" s="130" t="s">
        <v>148</v>
      </c>
      <c r="D40" s="131" t="s">
        <v>142</v>
      </c>
      <c r="E40" s="115" t="s">
        <v>24</v>
      </c>
      <c r="F40" s="40">
        <f t="shared" si="13"/>
        <v>0</v>
      </c>
      <c r="G40" s="41"/>
      <c r="H40" s="128"/>
      <c r="I40" s="41"/>
      <c r="J40" s="144"/>
      <c r="K40" s="148" t="s">
        <v>194</v>
      </c>
      <c r="L40" s="149"/>
      <c r="M40" s="150"/>
    </row>
    <row r="41" spans="1:13" ht="12.75" hidden="1" customHeight="1" x14ac:dyDescent="0.2">
      <c r="A41" s="130"/>
      <c r="B41" s="132"/>
      <c r="C41" s="130"/>
      <c r="D41" s="132"/>
      <c r="E41" s="115" t="s">
        <v>9</v>
      </c>
      <c r="F41" s="40">
        <f t="shared" si="13"/>
        <v>0</v>
      </c>
      <c r="G41" s="116"/>
      <c r="H41" s="42"/>
      <c r="I41" s="116"/>
      <c r="J41" s="144"/>
      <c r="K41" s="151"/>
      <c r="L41" s="152"/>
      <c r="M41" s="153"/>
    </row>
    <row r="42" spans="1:13" ht="12.75" hidden="1" customHeight="1" x14ac:dyDescent="0.2">
      <c r="A42" s="130"/>
      <c r="B42" s="133"/>
      <c r="C42" s="130"/>
      <c r="D42" s="133"/>
      <c r="E42" s="43" t="s">
        <v>135</v>
      </c>
      <c r="F42" s="40">
        <f t="shared" si="13"/>
        <v>0</v>
      </c>
      <c r="G42" s="40">
        <f>SUM(G40:G41)</f>
        <v>0</v>
      </c>
      <c r="H42" s="40">
        <f t="shared" ref="H42:I42" si="15">SUM(H40:H41)</f>
        <v>0</v>
      </c>
      <c r="I42" s="40">
        <f t="shared" si="15"/>
        <v>0</v>
      </c>
      <c r="J42" s="143"/>
      <c r="K42" s="154"/>
      <c r="L42" s="155"/>
      <c r="M42" s="156"/>
    </row>
    <row r="43" spans="1:13" ht="12.75" hidden="1" customHeight="1" x14ac:dyDescent="0.2">
      <c r="A43" s="130" t="s">
        <v>10</v>
      </c>
      <c r="B43" s="48"/>
      <c r="C43" s="130"/>
      <c r="D43" s="66"/>
      <c r="E43" s="47"/>
      <c r="F43" s="40">
        <f t="shared" si="13"/>
        <v>0</v>
      </c>
      <c r="G43" s="41"/>
      <c r="H43" s="42"/>
      <c r="I43" s="41"/>
      <c r="J43" s="74"/>
      <c r="K43" s="120"/>
      <c r="L43" s="121"/>
      <c r="M43" s="122"/>
    </row>
    <row r="44" spans="1:13" ht="12.75" hidden="1" customHeight="1" x14ac:dyDescent="0.2">
      <c r="A44" s="130"/>
      <c r="B44" s="48"/>
      <c r="C44" s="130"/>
      <c r="D44" s="67"/>
      <c r="E44" s="43" t="s">
        <v>135</v>
      </c>
      <c r="F44" s="40">
        <f t="shared" si="13"/>
        <v>0</v>
      </c>
      <c r="G44" s="40">
        <f>SUM(G43)</f>
        <v>0</v>
      </c>
      <c r="H44" s="40">
        <f t="shared" ref="H44:I44" si="16">SUM(H43)</f>
        <v>0</v>
      </c>
      <c r="I44" s="40">
        <f t="shared" si="16"/>
        <v>0</v>
      </c>
      <c r="J44" s="74"/>
      <c r="K44" s="120"/>
      <c r="L44" s="121"/>
      <c r="M44" s="122"/>
    </row>
    <row r="45" spans="1:13" ht="12.75" hidden="1" customHeight="1" x14ac:dyDescent="0.2">
      <c r="A45" s="130" t="s">
        <v>19</v>
      </c>
      <c r="B45" s="48"/>
      <c r="C45" s="130"/>
      <c r="D45" s="130"/>
      <c r="E45" s="47"/>
      <c r="F45" s="40">
        <f t="shared" si="13"/>
        <v>0</v>
      </c>
      <c r="G45" s="41"/>
      <c r="H45" s="42"/>
      <c r="I45" s="42"/>
      <c r="J45" s="74"/>
      <c r="K45" s="120"/>
      <c r="L45" s="121"/>
      <c r="M45" s="122"/>
    </row>
    <row r="46" spans="1:13" ht="12.75" hidden="1" customHeight="1" x14ac:dyDescent="0.2">
      <c r="A46" s="130"/>
      <c r="B46" s="48"/>
      <c r="C46" s="130"/>
      <c r="D46" s="130"/>
      <c r="E46" s="49"/>
      <c r="F46" s="40">
        <f t="shared" si="13"/>
        <v>0</v>
      </c>
      <c r="G46" s="41"/>
      <c r="H46" s="42"/>
      <c r="I46" s="42"/>
      <c r="J46" s="74"/>
      <c r="K46" s="120"/>
      <c r="L46" s="121"/>
      <c r="M46" s="122"/>
    </row>
    <row r="47" spans="1:13" ht="12.75" hidden="1" customHeight="1" x14ac:dyDescent="0.2">
      <c r="A47" s="130"/>
      <c r="B47" s="48"/>
      <c r="C47" s="130"/>
      <c r="D47" s="130"/>
      <c r="E47" s="43" t="s">
        <v>135</v>
      </c>
      <c r="F47" s="40">
        <f t="shared" si="13"/>
        <v>0</v>
      </c>
      <c r="G47" s="40">
        <f>SUM(G45+G46)</f>
        <v>0</v>
      </c>
      <c r="H47" s="40">
        <f t="shared" ref="H47:I47" si="17">SUM(H45+H46)</f>
        <v>0</v>
      </c>
      <c r="I47" s="40">
        <f t="shared" si="17"/>
        <v>0</v>
      </c>
      <c r="J47" s="74"/>
      <c r="K47" s="120"/>
      <c r="L47" s="121"/>
      <c r="M47" s="122"/>
    </row>
    <row r="48" spans="1:13" ht="12.75" hidden="1" customHeight="1" x14ac:dyDescent="0.2">
      <c r="A48" s="130" t="s">
        <v>56</v>
      </c>
      <c r="B48" s="48"/>
      <c r="C48" s="130"/>
      <c r="D48" s="130"/>
      <c r="E48" s="47"/>
      <c r="F48" s="40">
        <f t="shared" si="13"/>
        <v>0</v>
      </c>
      <c r="G48" s="41"/>
      <c r="H48" s="41"/>
      <c r="I48" s="41"/>
      <c r="J48" s="74"/>
      <c r="K48" s="120"/>
      <c r="L48" s="121"/>
      <c r="M48" s="122"/>
    </row>
    <row r="49" spans="1:13" ht="12.75" hidden="1" customHeight="1" x14ac:dyDescent="0.2">
      <c r="A49" s="130"/>
      <c r="B49" s="48"/>
      <c r="C49" s="130"/>
      <c r="D49" s="130"/>
      <c r="E49" s="47"/>
      <c r="F49" s="40">
        <f t="shared" si="13"/>
        <v>0</v>
      </c>
      <c r="G49" s="41"/>
      <c r="H49" s="41"/>
      <c r="I49" s="41"/>
      <c r="J49" s="74"/>
      <c r="K49" s="120"/>
      <c r="L49" s="121"/>
      <c r="M49" s="122"/>
    </row>
    <row r="50" spans="1:13" ht="12.75" hidden="1" customHeight="1" x14ac:dyDescent="0.2">
      <c r="A50" s="130"/>
      <c r="B50" s="48"/>
      <c r="C50" s="130"/>
      <c r="D50" s="130"/>
      <c r="E50" s="43" t="s">
        <v>135</v>
      </c>
      <c r="F50" s="40">
        <f t="shared" si="13"/>
        <v>0</v>
      </c>
      <c r="G50" s="40">
        <f>SUM(G48+G49)</f>
        <v>0</v>
      </c>
      <c r="H50" s="40">
        <f t="shared" ref="H50:I50" si="18">SUM(H48+H49)</f>
        <v>0</v>
      </c>
      <c r="I50" s="40">
        <f t="shared" si="18"/>
        <v>0</v>
      </c>
      <c r="J50" s="74"/>
      <c r="K50" s="120"/>
      <c r="L50" s="121"/>
      <c r="M50" s="122"/>
    </row>
    <row r="51" spans="1:13" ht="25.5" hidden="1" customHeight="1" x14ac:dyDescent="0.2">
      <c r="A51" s="164" t="s">
        <v>127</v>
      </c>
      <c r="B51" s="164"/>
      <c r="C51" s="164"/>
      <c r="D51" s="164"/>
      <c r="E51" s="164"/>
      <c r="F51" s="44">
        <f t="shared" si="13"/>
        <v>0</v>
      </c>
      <c r="G51" s="44">
        <f>SUM(G39+G42+G44+G47+G50)</f>
        <v>0</v>
      </c>
      <c r="H51" s="44">
        <f t="shared" ref="H51:I51" si="19">SUM(H39+H42+H44+H47+H50)</f>
        <v>0</v>
      </c>
      <c r="I51" s="44">
        <f t="shared" si="19"/>
        <v>0</v>
      </c>
      <c r="J51" s="69"/>
      <c r="K51" s="154"/>
      <c r="L51" s="155"/>
      <c r="M51" s="156"/>
    </row>
    <row r="52" spans="1:13" ht="12.75" hidden="1" customHeight="1" x14ac:dyDescent="0.2">
      <c r="A52" s="173" t="s">
        <v>128</v>
      </c>
      <c r="B52" s="173"/>
      <c r="C52" s="173"/>
      <c r="D52" s="173"/>
      <c r="E52" s="173"/>
      <c r="F52" s="73">
        <f t="shared" si="13"/>
        <v>0</v>
      </c>
      <c r="G52" s="73">
        <f>SUM(G51)</f>
        <v>0</v>
      </c>
      <c r="H52" s="73">
        <f t="shared" ref="H52:I52" si="20">SUM(H51)</f>
        <v>0</v>
      </c>
      <c r="I52" s="73">
        <f t="shared" si="20"/>
        <v>0</v>
      </c>
      <c r="J52" s="69"/>
      <c r="K52" s="70"/>
      <c r="L52" s="71"/>
      <c r="M52" s="72"/>
    </row>
    <row r="53" spans="1:13" ht="25.5" customHeight="1" x14ac:dyDescent="0.2">
      <c r="A53" s="137" t="s">
        <v>176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</row>
    <row r="54" spans="1:13" ht="12.75" customHeight="1" x14ac:dyDescent="0.2">
      <c r="A54" s="130" t="s">
        <v>6</v>
      </c>
      <c r="B54" s="130" t="s">
        <v>114</v>
      </c>
      <c r="C54" s="130" t="s">
        <v>322</v>
      </c>
      <c r="D54" s="130" t="s">
        <v>224</v>
      </c>
      <c r="E54" s="114" t="s">
        <v>24</v>
      </c>
      <c r="F54" s="40">
        <f>SUM(G54+I54)</f>
        <v>0.4</v>
      </c>
      <c r="G54" s="46">
        <v>0.4</v>
      </c>
      <c r="H54" s="45">
        <v>0.4</v>
      </c>
      <c r="I54" s="41"/>
      <c r="J54" s="171" t="s">
        <v>15</v>
      </c>
      <c r="K54" s="135" t="s">
        <v>335</v>
      </c>
      <c r="L54" s="135"/>
      <c r="M54" s="135"/>
    </row>
    <row r="55" spans="1:13" ht="12.75" customHeight="1" x14ac:dyDescent="0.2">
      <c r="A55" s="130"/>
      <c r="B55" s="130"/>
      <c r="C55" s="130"/>
      <c r="D55" s="130"/>
      <c r="E55" s="114" t="s">
        <v>9</v>
      </c>
      <c r="F55" s="40">
        <f>SUM(G55+I55)</f>
        <v>0.1</v>
      </c>
      <c r="G55" s="113">
        <v>0.1</v>
      </c>
      <c r="H55" s="114"/>
      <c r="I55" s="116"/>
      <c r="J55" s="171"/>
      <c r="K55" s="135"/>
      <c r="L55" s="135"/>
      <c r="M55" s="135"/>
    </row>
    <row r="56" spans="1:13" ht="18" customHeight="1" x14ac:dyDescent="0.2">
      <c r="A56" s="130"/>
      <c r="B56" s="130"/>
      <c r="C56" s="130"/>
      <c r="D56" s="130"/>
      <c r="E56" s="43" t="s">
        <v>135</v>
      </c>
      <c r="F56" s="40">
        <f t="shared" ref="F56:F64" si="21">SUM(G56+I56)</f>
        <v>0.5</v>
      </c>
      <c r="G56" s="40">
        <f>SUM(G54:G55)</f>
        <v>0.5</v>
      </c>
      <c r="H56" s="40">
        <f t="shared" ref="H56:I56" si="22">SUM(H54:H55)</f>
        <v>0.4</v>
      </c>
      <c r="I56" s="40">
        <f t="shared" si="22"/>
        <v>0</v>
      </c>
      <c r="J56" s="171"/>
      <c r="K56" s="135"/>
      <c r="L56" s="135"/>
      <c r="M56" s="135"/>
    </row>
    <row r="57" spans="1:13" ht="12.75" hidden="1" customHeight="1" x14ac:dyDescent="0.2">
      <c r="A57" s="130" t="s">
        <v>10</v>
      </c>
      <c r="B57" s="130" t="s">
        <v>114</v>
      </c>
      <c r="C57" s="130" t="s">
        <v>275</v>
      </c>
      <c r="D57" s="130" t="s">
        <v>17</v>
      </c>
      <c r="E57" s="47" t="s">
        <v>139</v>
      </c>
      <c r="F57" s="40">
        <f t="shared" si="21"/>
        <v>0</v>
      </c>
      <c r="G57" s="41"/>
      <c r="H57" s="41"/>
      <c r="I57" s="41"/>
      <c r="J57" s="171"/>
      <c r="K57" s="135"/>
      <c r="L57" s="135"/>
      <c r="M57" s="135"/>
    </row>
    <row r="58" spans="1:13" ht="34.5" hidden="1" customHeight="1" x14ac:dyDescent="0.2">
      <c r="A58" s="130"/>
      <c r="B58" s="130"/>
      <c r="C58" s="130"/>
      <c r="D58" s="130"/>
      <c r="E58" s="43" t="s">
        <v>135</v>
      </c>
      <c r="F58" s="40">
        <f t="shared" si="21"/>
        <v>0</v>
      </c>
      <c r="G58" s="40">
        <f>SUM(G57:G57)</f>
        <v>0</v>
      </c>
      <c r="H58" s="40">
        <f>SUM(H57:H57)</f>
        <v>0</v>
      </c>
      <c r="I58" s="40">
        <f>SUM(I57:I57)</f>
        <v>0</v>
      </c>
      <c r="J58" s="171"/>
      <c r="K58" s="135"/>
      <c r="L58" s="135"/>
      <c r="M58" s="135"/>
    </row>
    <row r="59" spans="1:13" ht="30" hidden="1" customHeight="1" x14ac:dyDescent="0.2">
      <c r="A59" s="130" t="s">
        <v>19</v>
      </c>
      <c r="B59" s="130"/>
      <c r="C59" s="130"/>
      <c r="D59" s="130"/>
      <c r="E59" s="45" t="s">
        <v>139</v>
      </c>
      <c r="F59" s="40">
        <f t="shared" si="21"/>
        <v>0</v>
      </c>
      <c r="G59" s="45"/>
      <c r="H59" s="45"/>
      <c r="I59" s="46"/>
      <c r="J59" s="171"/>
      <c r="K59" s="136"/>
      <c r="L59" s="136"/>
      <c r="M59" s="136"/>
    </row>
    <row r="60" spans="1:13" ht="13.5" hidden="1" customHeight="1" x14ac:dyDescent="0.2">
      <c r="A60" s="130"/>
      <c r="B60" s="130"/>
      <c r="C60" s="130"/>
      <c r="D60" s="130"/>
      <c r="E60" s="43" t="s">
        <v>135</v>
      </c>
      <c r="F60" s="40">
        <f t="shared" si="21"/>
        <v>0</v>
      </c>
      <c r="G60" s="40">
        <f>SUM(G59)</f>
        <v>0</v>
      </c>
      <c r="H60" s="40">
        <f t="shared" ref="H60:I60" si="23">SUM(H59)</f>
        <v>0</v>
      </c>
      <c r="I60" s="40">
        <f t="shared" si="23"/>
        <v>0</v>
      </c>
      <c r="J60" s="171"/>
      <c r="K60" s="136"/>
      <c r="L60" s="136"/>
      <c r="M60" s="136"/>
    </row>
    <row r="61" spans="1:13" ht="31.5" hidden="1" customHeight="1" x14ac:dyDescent="0.2">
      <c r="A61" s="130" t="s">
        <v>56</v>
      </c>
      <c r="B61" s="130"/>
      <c r="C61" s="130"/>
      <c r="D61" s="130"/>
      <c r="E61" s="47" t="s">
        <v>139</v>
      </c>
      <c r="F61" s="40">
        <f t="shared" si="21"/>
        <v>0</v>
      </c>
      <c r="G61" s="42"/>
      <c r="H61" s="42"/>
      <c r="I61" s="41"/>
      <c r="J61" s="171"/>
      <c r="K61" s="136"/>
      <c r="L61" s="136"/>
      <c r="M61" s="136"/>
    </row>
    <row r="62" spans="1:13" ht="33" hidden="1" customHeight="1" x14ac:dyDescent="0.2">
      <c r="A62" s="130"/>
      <c r="B62" s="130"/>
      <c r="C62" s="130"/>
      <c r="D62" s="130"/>
      <c r="E62" s="43" t="s">
        <v>135</v>
      </c>
      <c r="F62" s="40">
        <f t="shared" si="21"/>
        <v>0</v>
      </c>
      <c r="G62" s="40">
        <f>SUM(G61)</f>
        <v>0</v>
      </c>
      <c r="H62" s="40">
        <f t="shared" ref="H62:I62" si="24">SUM(H61)</f>
        <v>0</v>
      </c>
      <c r="I62" s="40">
        <f t="shared" si="24"/>
        <v>0</v>
      </c>
      <c r="J62" s="171"/>
      <c r="K62" s="136"/>
      <c r="L62" s="136"/>
      <c r="M62" s="136"/>
    </row>
    <row r="63" spans="1:13" ht="12.75" customHeight="1" x14ac:dyDescent="0.2">
      <c r="A63" s="164" t="s">
        <v>177</v>
      </c>
      <c r="B63" s="164"/>
      <c r="C63" s="164"/>
      <c r="D63" s="164"/>
      <c r="E63" s="164"/>
      <c r="F63" s="44">
        <f t="shared" si="21"/>
        <v>0.5</v>
      </c>
      <c r="G63" s="44">
        <f>SUM(G56+G58)</f>
        <v>0.5</v>
      </c>
      <c r="H63" s="44">
        <f>SUM(H56+H58)</f>
        <v>0.4</v>
      </c>
      <c r="I63" s="44">
        <f>SUM(I56+I58)</f>
        <v>0</v>
      </c>
      <c r="J63" s="171"/>
      <c r="K63" s="174"/>
      <c r="L63" s="175"/>
      <c r="M63" s="176"/>
    </row>
    <row r="64" spans="1:13" ht="12.75" hidden="1" customHeight="1" x14ac:dyDescent="0.2">
      <c r="A64" s="164" t="s">
        <v>121</v>
      </c>
      <c r="B64" s="164"/>
      <c r="C64" s="164"/>
      <c r="D64" s="164"/>
      <c r="E64" s="164"/>
      <c r="F64" s="44">
        <f t="shared" si="21"/>
        <v>0.5</v>
      </c>
      <c r="G64" s="44">
        <f>SUM(G63)</f>
        <v>0.5</v>
      </c>
      <c r="H64" s="44">
        <f t="shared" ref="H64:I64" si="25">SUM(H63)</f>
        <v>0.4</v>
      </c>
      <c r="I64" s="44">
        <f t="shared" si="25"/>
        <v>0</v>
      </c>
      <c r="J64" s="171"/>
      <c r="K64" s="177"/>
      <c r="L64" s="178"/>
      <c r="M64" s="179"/>
    </row>
    <row r="65" spans="1:13" ht="25.5" hidden="1" customHeight="1" x14ac:dyDescent="0.2">
      <c r="A65" s="172" t="s">
        <v>217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</row>
    <row r="66" spans="1:13" ht="12.75" hidden="1" customHeight="1" x14ac:dyDescent="0.2">
      <c r="A66" s="130" t="s">
        <v>6</v>
      </c>
      <c r="B66" s="130" t="s">
        <v>171</v>
      </c>
      <c r="C66" s="130" t="s">
        <v>323</v>
      </c>
      <c r="D66" s="130" t="s">
        <v>111</v>
      </c>
      <c r="E66" s="109" t="s">
        <v>22</v>
      </c>
      <c r="F66" s="40">
        <f>SUM(G66+I66)</f>
        <v>0</v>
      </c>
      <c r="G66" s="117"/>
      <c r="H66" s="109"/>
      <c r="I66" s="109"/>
      <c r="J66" s="171" t="s">
        <v>15</v>
      </c>
      <c r="K66" s="135" t="s">
        <v>324</v>
      </c>
      <c r="L66" s="135"/>
      <c r="M66" s="135"/>
    </row>
    <row r="67" spans="1:13" ht="25.5" hidden="1" customHeight="1" x14ac:dyDescent="0.2">
      <c r="A67" s="130"/>
      <c r="B67" s="130"/>
      <c r="C67" s="130"/>
      <c r="D67" s="130"/>
      <c r="E67" s="43" t="s">
        <v>135</v>
      </c>
      <c r="F67" s="40">
        <f t="shared" ref="F67:F73" si="26">SUM(G67+I67)</f>
        <v>0</v>
      </c>
      <c r="G67" s="118">
        <f>SUM(G66)</f>
        <v>0</v>
      </c>
      <c r="H67" s="118">
        <f t="shared" ref="H67:I67" si="27">SUM(H66)</f>
        <v>0</v>
      </c>
      <c r="I67" s="118">
        <f t="shared" si="27"/>
        <v>0</v>
      </c>
      <c r="J67" s="171"/>
      <c r="K67" s="135"/>
      <c r="L67" s="135"/>
      <c r="M67" s="135"/>
    </row>
    <row r="68" spans="1:13" ht="12.75" hidden="1" customHeight="1" x14ac:dyDescent="0.2">
      <c r="A68" s="130"/>
      <c r="B68" s="48"/>
      <c r="C68" s="130"/>
      <c r="D68" s="48"/>
      <c r="E68" s="109"/>
      <c r="F68" s="40">
        <f t="shared" si="26"/>
        <v>0</v>
      </c>
      <c r="G68" s="117"/>
      <c r="H68" s="109"/>
      <c r="I68" s="109"/>
      <c r="J68" s="119"/>
      <c r="K68" s="136"/>
      <c r="L68" s="136"/>
      <c r="M68" s="136"/>
    </row>
    <row r="69" spans="1:13" ht="38.25" hidden="1" customHeight="1" x14ac:dyDescent="0.2">
      <c r="A69" s="130"/>
      <c r="B69" s="48"/>
      <c r="C69" s="130"/>
      <c r="D69" s="48"/>
      <c r="E69" s="43" t="s">
        <v>135</v>
      </c>
      <c r="F69" s="40">
        <f t="shared" si="26"/>
        <v>0</v>
      </c>
      <c r="G69" s="118">
        <f>SUM(G68)</f>
        <v>0</v>
      </c>
      <c r="H69" s="118">
        <f t="shared" ref="H69:I69" si="28">SUM(H68)</f>
        <v>0</v>
      </c>
      <c r="I69" s="118">
        <f t="shared" si="28"/>
        <v>0</v>
      </c>
      <c r="J69" s="119"/>
      <c r="K69" s="136"/>
      <c r="L69" s="136"/>
      <c r="M69" s="136"/>
    </row>
    <row r="70" spans="1:13" ht="12.75" hidden="1" customHeight="1" x14ac:dyDescent="0.2">
      <c r="A70" s="130"/>
      <c r="B70" s="48"/>
      <c r="C70" s="130"/>
      <c r="D70" s="48"/>
      <c r="E70" s="109"/>
      <c r="F70" s="40">
        <f t="shared" si="26"/>
        <v>0</v>
      </c>
      <c r="G70" s="117"/>
      <c r="H70" s="109"/>
      <c r="I70" s="109"/>
      <c r="J70" s="119"/>
      <c r="K70" s="136"/>
      <c r="L70" s="136"/>
      <c r="M70" s="136"/>
    </row>
    <row r="71" spans="1:13" ht="12.75" hidden="1" customHeight="1" x14ac:dyDescent="0.2">
      <c r="A71" s="130"/>
      <c r="B71" s="48"/>
      <c r="C71" s="130"/>
      <c r="D71" s="48"/>
      <c r="E71" s="43" t="s">
        <v>135</v>
      </c>
      <c r="F71" s="40">
        <f t="shared" si="26"/>
        <v>0</v>
      </c>
      <c r="G71" s="118">
        <f>SUM(G70)</f>
        <v>0</v>
      </c>
      <c r="H71" s="118">
        <f t="shared" ref="H71:I71" si="29">SUM(H70)</f>
        <v>0</v>
      </c>
      <c r="I71" s="118">
        <f t="shared" si="29"/>
        <v>0</v>
      </c>
      <c r="J71" s="119"/>
      <c r="K71" s="136"/>
      <c r="L71" s="136"/>
      <c r="M71" s="136"/>
    </row>
    <row r="72" spans="1:13" ht="25.5" hidden="1" customHeight="1" x14ac:dyDescent="0.2">
      <c r="A72" s="167" t="s">
        <v>218</v>
      </c>
      <c r="B72" s="167"/>
      <c r="C72" s="167"/>
      <c r="D72" s="167"/>
      <c r="E72" s="167"/>
      <c r="F72" s="63">
        <f t="shared" si="26"/>
        <v>0</v>
      </c>
      <c r="G72" s="63">
        <f>SUM(G67+G69+G71)</f>
        <v>0</v>
      </c>
      <c r="H72" s="63">
        <f t="shared" ref="H72:I72" si="30">SUM(H67+H69)</f>
        <v>0</v>
      </c>
      <c r="I72" s="63">
        <f t="shared" si="30"/>
        <v>0</v>
      </c>
      <c r="J72" s="171"/>
      <c r="K72" s="161"/>
      <c r="L72" s="161"/>
      <c r="M72" s="161"/>
    </row>
    <row r="73" spans="1:13" ht="12.75" hidden="1" customHeight="1" x14ac:dyDescent="0.2">
      <c r="A73" s="167" t="s">
        <v>121</v>
      </c>
      <c r="B73" s="167"/>
      <c r="C73" s="167"/>
      <c r="D73" s="167"/>
      <c r="E73" s="167"/>
      <c r="F73" s="63">
        <f t="shared" si="26"/>
        <v>0</v>
      </c>
      <c r="G73" s="63">
        <f>SUM(G67+G69+G71)</f>
        <v>0</v>
      </c>
      <c r="H73" s="63">
        <f t="shared" ref="H73:I73" si="31">SUM(H67+H69+H71)</f>
        <v>0</v>
      </c>
      <c r="I73" s="63">
        <f t="shared" si="31"/>
        <v>0</v>
      </c>
      <c r="J73" s="171"/>
      <c r="K73" s="161"/>
      <c r="L73" s="161"/>
      <c r="M73" s="161"/>
    </row>
    <row r="74" spans="1:13" ht="24.75" customHeight="1" x14ac:dyDescent="0.2">
      <c r="A74" s="162" t="s">
        <v>189</v>
      </c>
      <c r="B74" s="162"/>
      <c r="C74" s="162"/>
      <c r="D74" s="163"/>
      <c r="E74" s="162"/>
      <c r="F74" s="162"/>
      <c r="G74" s="162"/>
      <c r="H74" s="162"/>
      <c r="I74" s="162"/>
      <c r="J74" s="162"/>
      <c r="K74" s="162"/>
      <c r="L74" s="162"/>
      <c r="M74" s="162"/>
    </row>
    <row r="75" spans="1:13" ht="12.75" customHeight="1" x14ac:dyDescent="0.2">
      <c r="A75" s="130" t="s">
        <v>6</v>
      </c>
      <c r="B75" s="131" t="s">
        <v>114</v>
      </c>
      <c r="C75" s="130" t="s">
        <v>288</v>
      </c>
      <c r="D75" s="168" t="s">
        <v>224</v>
      </c>
      <c r="E75" s="94" t="s">
        <v>11</v>
      </c>
      <c r="F75" s="40">
        <f>SUM(G75+I75)</f>
        <v>-189</v>
      </c>
      <c r="G75" s="96">
        <v>-189</v>
      </c>
      <c r="H75" s="94"/>
      <c r="I75" s="95"/>
      <c r="J75" s="141" t="s">
        <v>15</v>
      </c>
      <c r="K75" s="135" t="s">
        <v>289</v>
      </c>
      <c r="L75" s="135"/>
      <c r="M75" s="135"/>
    </row>
    <row r="76" spans="1:13" ht="12.75" customHeight="1" x14ac:dyDescent="0.2">
      <c r="A76" s="130"/>
      <c r="B76" s="132"/>
      <c r="C76" s="130"/>
      <c r="D76" s="169"/>
      <c r="E76" s="94" t="s">
        <v>139</v>
      </c>
      <c r="F76" s="40">
        <f t="shared" ref="F76:F77" si="32">SUM(G76+I76)</f>
        <v>189</v>
      </c>
      <c r="G76" s="96"/>
      <c r="H76" s="94"/>
      <c r="I76" s="95">
        <v>189</v>
      </c>
      <c r="J76" s="141"/>
      <c r="K76" s="135"/>
      <c r="L76" s="135"/>
      <c r="M76" s="135"/>
    </row>
    <row r="77" spans="1:13" ht="12.75" hidden="1" customHeight="1" x14ac:dyDescent="0.2">
      <c r="A77" s="130"/>
      <c r="B77" s="132"/>
      <c r="C77" s="130"/>
      <c r="D77" s="169"/>
      <c r="E77" s="94"/>
      <c r="F77" s="40">
        <f t="shared" si="32"/>
        <v>0</v>
      </c>
      <c r="G77" s="96"/>
      <c r="H77" s="94"/>
      <c r="I77" s="95"/>
      <c r="J77" s="141"/>
      <c r="K77" s="135"/>
      <c r="L77" s="135"/>
      <c r="M77" s="135"/>
    </row>
    <row r="78" spans="1:13" ht="12.75" customHeight="1" x14ac:dyDescent="0.2">
      <c r="A78" s="130"/>
      <c r="B78" s="132"/>
      <c r="C78" s="130"/>
      <c r="D78" s="170"/>
      <c r="E78" s="43" t="s">
        <v>135</v>
      </c>
      <c r="F78" s="40">
        <f>SUM(G78+I78)</f>
        <v>0</v>
      </c>
      <c r="G78" s="40">
        <f>SUM(G75:G77)</f>
        <v>-189</v>
      </c>
      <c r="H78" s="40">
        <f t="shared" ref="H78:I78" si="33">SUM(H75:H77)</f>
        <v>0</v>
      </c>
      <c r="I78" s="40">
        <f t="shared" si="33"/>
        <v>189</v>
      </c>
      <c r="J78" s="141"/>
      <c r="K78" s="135"/>
      <c r="L78" s="135"/>
      <c r="M78" s="135"/>
    </row>
    <row r="79" spans="1:13" ht="12.75" customHeight="1" x14ac:dyDescent="0.2">
      <c r="A79" s="130" t="s">
        <v>10</v>
      </c>
      <c r="B79" s="132"/>
      <c r="C79" s="130" t="s">
        <v>334</v>
      </c>
      <c r="D79" s="131" t="s">
        <v>26</v>
      </c>
      <c r="E79" s="93" t="s">
        <v>11</v>
      </c>
      <c r="F79" s="40">
        <f t="shared" ref="F79:F80" si="34">SUM(G79+I79)</f>
        <v>977</v>
      </c>
      <c r="G79" s="96">
        <v>977</v>
      </c>
      <c r="H79" s="96"/>
      <c r="I79" s="96"/>
      <c r="J79" s="141"/>
      <c r="K79" s="135" t="s">
        <v>337</v>
      </c>
      <c r="L79" s="135"/>
      <c r="M79" s="135"/>
    </row>
    <row r="80" spans="1:13" ht="12.75" hidden="1" customHeight="1" x14ac:dyDescent="0.2">
      <c r="A80" s="130"/>
      <c r="B80" s="132"/>
      <c r="C80" s="130"/>
      <c r="D80" s="132"/>
      <c r="E80" s="93"/>
      <c r="F80" s="40">
        <f t="shared" si="34"/>
        <v>0</v>
      </c>
      <c r="G80" s="96"/>
      <c r="H80" s="96"/>
      <c r="I80" s="96"/>
      <c r="J80" s="141"/>
      <c r="K80" s="135"/>
      <c r="L80" s="135"/>
      <c r="M80" s="135"/>
    </row>
    <row r="81" spans="1:13" ht="12.75" customHeight="1" x14ac:dyDescent="0.2">
      <c r="A81" s="130"/>
      <c r="B81" s="132"/>
      <c r="C81" s="130"/>
      <c r="D81" s="132"/>
      <c r="E81" s="43" t="s">
        <v>135</v>
      </c>
      <c r="F81" s="40">
        <f>SUM(G81+I81)</f>
        <v>977</v>
      </c>
      <c r="G81" s="40">
        <f>SUM(G79+G80)</f>
        <v>977</v>
      </c>
      <c r="H81" s="40">
        <f t="shared" ref="H81:I81" si="35">SUM(H79+H80)</f>
        <v>0</v>
      </c>
      <c r="I81" s="40">
        <f t="shared" si="35"/>
        <v>0</v>
      </c>
      <c r="J81" s="141"/>
      <c r="K81" s="135"/>
      <c r="L81" s="135"/>
      <c r="M81" s="135"/>
    </row>
    <row r="82" spans="1:13" ht="12.75" hidden="1" customHeight="1" x14ac:dyDescent="0.2">
      <c r="A82" s="130" t="s">
        <v>19</v>
      </c>
      <c r="B82" s="132"/>
      <c r="C82" s="130" t="s">
        <v>327</v>
      </c>
      <c r="D82" s="132"/>
      <c r="E82" s="111" t="s">
        <v>22</v>
      </c>
      <c r="F82" s="40">
        <f t="shared" ref="F82" si="36">SUM(G82+I82)</f>
        <v>0</v>
      </c>
      <c r="G82" s="96"/>
      <c r="H82" s="96"/>
      <c r="I82" s="128"/>
      <c r="J82" s="142" t="s">
        <v>15</v>
      </c>
      <c r="K82" s="135" t="s">
        <v>328</v>
      </c>
      <c r="L82" s="135"/>
      <c r="M82" s="135"/>
    </row>
    <row r="83" spans="1:13" ht="56.25" hidden="1" customHeight="1" x14ac:dyDescent="0.2">
      <c r="A83" s="130"/>
      <c r="B83" s="132"/>
      <c r="C83" s="130"/>
      <c r="D83" s="132"/>
      <c r="E83" s="43" t="s">
        <v>135</v>
      </c>
      <c r="F83" s="40">
        <f t="shared" ref="F83:F96" si="37">SUM(G83+I83)</f>
        <v>0</v>
      </c>
      <c r="G83" s="40">
        <f>SUM(G82:G82)</f>
        <v>0</v>
      </c>
      <c r="H83" s="40">
        <f>SUM(H82:H82)</f>
        <v>0</v>
      </c>
      <c r="I83" s="40">
        <f>SUM(I82:I82)</f>
        <v>0</v>
      </c>
      <c r="J83" s="143"/>
      <c r="K83" s="135"/>
      <c r="L83" s="135"/>
      <c r="M83" s="135"/>
    </row>
    <row r="84" spans="1:13" ht="12.75" hidden="1" customHeight="1" x14ac:dyDescent="0.2">
      <c r="A84" s="130" t="s">
        <v>56</v>
      </c>
      <c r="B84" s="132"/>
      <c r="C84" s="130" t="s">
        <v>227</v>
      </c>
      <c r="D84" s="132"/>
      <c r="E84" s="93" t="s">
        <v>24</v>
      </c>
      <c r="F84" s="40">
        <f t="shared" si="37"/>
        <v>0</v>
      </c>
      <c r="G84" s="96"/>
      <c r="H84" s="96"/>
      <c r="I84" s="42"/>
      <c r="J84" s="68"/>
      <c r="K84" s="135" t="s">
        <v>225</v>
      </c>
      <c r="L84" s="135"/>
      <c r="M84" s="135"/>
    </row>
    <row r="85" spans="1:13" ht="12.75" hidden="1" customHeight="1" x14ac:dyDescent="0.2">
      <c r="A85" s="130"/>
      <c r="B85" s="132"/>
      <c r="C85" s="130"/>
      <c r="D85" s="132"/>
      <c r="E85" s="93" t="s">
        <v>9</v>
      </c>
      <c r="F85" s="40">
        <f t="shared" si="37"/>
        <v>0</v>
      </c>
      <c r="G85" s="96"/>
      <c r="H85" s="96"/>
      <c r="I85" s="42"/>
      <c r="J85" s="74"/>
      <c r="K85" s="135"/>
      <c r="L85" s="135"/>
      <c r="M85" s="135"/>
    </row>
    <row r="86" spans="1:13" ht="12.75" hidden="1" customHeight="1" x14ac:dyDescent="0.2">
      <c r="A86" s="130"/>
      <c r="B86" s="132"/>
      <c r="C86" s="130"/>
      <c r="D86" s="132"/>
      <c r="E86" s="43" t="s">
        <v>135</v>
      </c>
      <c r="F86" s="40">
        <f t="shared" si="37"/>
        <v>0</v>
      </c>
      <c r="G86" s="40">
        <f>SUM(G84+G85)</f>
        <v>0</v>
      </c>
      <c r="H86" s="40">
        <f t="shared" ref="H86:I86" si="38">SUM(H84+H85)</f>
        <v>0</v>
      </c>
      <c r="I86" s="40">
        <f t="shared" si="38"/>
        <v>0</v>
      </c>
      <c r="J86" s="74"/>
      <c r="K86" s="135"/>
      <c r="L86" s="135"/>
      <c r="M86" s="135"/>
    </row>
    <row r="87" spans="1:13" ht="12.75" customHeight="1" x14ac:dyDescent="0.2">
      <c r="A87" s="130" t="s">
        <v>19</v>
      </c>
      <c r="B87" s="132"/>
      <c r="C87" s="130" t="s">
        <v>228</v>
      </c>
      <c r="D87" s="132"/>
      <c r="E87" s="93" t="s">
        <v>24</v>
      </c>
      <c r="F87" s="40">
        <f t="shared" si="37"/>
        <v>-3</v>
      </c>
      <c r="G87" s="96">
        <v>-3</v>
      </c>
      <c r="H87" s="96">
        <v>-3</v>
      </c>
      <c r="I87" s="42"/>
      <c r="J87" s="141" t="s">
        <v>14</v>
      </c>
      <c r="K87" s="135" t="s">
        <v>226</v>
      </c>
      <c r="L87" s="135"/>
      <c r="M87" s="135"/>
    </row>
    <row r="88" spans="1:13" ht="12.75" customHeight="1" x14ac:dyDescent="0.2">
      <c r="A88" s="130"/>
      <c r="B88" s="132"/>
      <c r="C88" s="130"/>
      <c r="D88" s="132"/>
      <c r="E88" s="93" t="s">
        <v>9</v>
      </c>
      <c r="F88" s="40">
        <f t="shared" si="37"/>
        <v>-0.9</v>
      </c>
      <c r="G88" s="96">
        <v>-0.9</v>
      </c>
      <c r="H88" s="96"/>
      <c r="I88" s="42"/>
      <c r="J88" s="141"/>
      <c r="K88" s="135"/>
      <c r="L88" s="135"/>
      <c r="M88" s="135"/>
    </row>
    <row r="89" spans="1:13" ht="12.75" customHeight="1" x14ac:dyDescent="0.2">
      <c r="A89" s="130"/>
      <c r="B89" s="132"/>
      <c r="C89" s="130"/>
      <c r="D89" s="132"/>
      <c r="E89" s="93" t="s">
        <v>27</v>
      </c>
      <c r="F89" s="40">
        <f t="shared" si="37"/>
        <v>5.9</v>
      </c>
      <c r="G89" s="96">
        <v>5.9</v>
      </c>
      <c r="H89" s="96"/>
      <c r="I89" s="42"/>
      <c r="J89" s="142" t="s">
        <v>15</v>
      </c>
      <c r="K89" s="135"/>
      <c r="L89" s="135"/>
      <c r="M89" s="135"/>
    </row>
    <row r="90" spans="1:13" ht="12.75" customHeight="1" x14ac:dyDescent="0.2">
      <c r="A90" s="130"/>
      <c r="B90" s="132"/>
      <c r="C90" s="130"/>
      <c r="D90" s="132"/>
      <c r="E90" s="43" t="s">
        <v>135</v>
      </c>
      <c r="F90" s="40">
        <f t="shared" si="37"/>
        <v>2.0000000000000004</v>
      </c>
      <c r="G90" s="40">
        <f>SUM(G87:G89)</f>
        <v>2.0000000000000004</v>
      </c>
      <c r="H90" s="40">
        <f t="shared" ref="H90:I90" si="39">SUM(H87:H89)</f>
        <v>-3</v>
      </c>
      <c r="I90" s="40">
        <f t="shared" si="39"/>
        <v>0</v>
      </c>
      <c r="J90" s="143"/>
      <c r="K90" s="135"/>
      <c r="L90" s="135"/>
      <c r="M90" s="135"/>
    </row>
    <row r="91" spans="1:13" ht="12.75" hidden="1" customHeight="1" x14ac:dyDescent="0.2">
      <c r="A91" s="130" t="s">
        <v>56</v>
      </c>
      <c r="B91" s="132"/>
      <c r="C91" s="130" t="s">
        <v>221</v>
      </c>
      <c r="D91" s="132"/>
      <c r="E91" s="47" t="s">
        <v>24</v>
      </c>
      <c r="F91" s="40">
        <f t="shared" si="37"/>
        <v>0</v>
      </c>
      <c r="G91" s="41"/>
      <c r="H91" s="41"/>
      <c r="I91" s="41"/>
      <c r="J91" s="68"/>
      <c r="K91" s="135" t="s">
        <v>222</v>
      </c>
      <c r="L91" s="135"/>
      <c r="M91" s="135"/>
    </row>
    <row r="92" spans="1:13" ht="12.75" hidden="1" customHeight="1" x14ac:dyDescent="0.2">
      <c r="A92" s="130"/>
      <c r="B92" s="132"/>
      <c r="C92" s="130"/>
      <c r="D92" s="132"/>
      <c r="E92" s="47" t="s">
        <v>9</v>
      </c>
      <c r="F92" s="40">
        <f t="shared" si="37"/>
        <v>0</v>
      </c>
      <c r="G92" s="41"/>
      <c r="H92" s="41"/>
      <c r="I92" s="41"/>
      <c r="J92" s="69"/>
      <c r="K92" s="135"/>
      <c r="L92" s="135"/>
      <c r="M92" s="135"/>
    </row>
    <row r="93" spans="1:13" ht="12.75" hidden="1" customHeight="1" x14ac:dyDescent="0.2">
      <c r="A93" s="130"/>
      <c r="B93" s="132"/>
      <c r="C93" s="130"/>
      <c r="D93" s="132"/>
      <c r="E93" s="47" t="s">
        <v>28</v>
      </c>
      <c r="F93" s="40">
        <f t="shared" si="37"/>
        <v>0</v>
      </c>
      <c r="G93" s="42"/>
      <c r="H93" s="42"/>
      <c r="I93" s="41"/>
      <c r="J93" s="68"/>
      <c r="K93" s="135"/>
      <c r="L93" s="135"/>
      <c r="M93" s="135"/>
    </row>
    <row r="94" spans="1:13" ht="12.75" customHeight="1" x14ac:dyDescent="0.2">
      <c r="A94" s="130"/>
      <c r="B94" s="132"/>
      <c r="C94" s="130"/>
      <c r="D94" s="132"/>
      <c r="E94" s="47" t="s">
        <v>27</v>
      </c>
      <c r="F94" s="40">
        <f t="shared" si="37"/>
        <v>20</v>
      </c>
      <c r="G94" s="41">
        <v>20</v>
      </c>
      <c r="H94" s="42"/>
      <c r="I94" s="41"/>
      <c r="J94" s="144" t="s">
        <v>15</v>
      </c>
      <c r="K94" s="135"/>
      <c r="L94" s="135"/>
      <c r="M94" s="135"/>
    </row>
    <row r="95" spans="1:13" ht="12.75" customHeight="1" x14ac:dyDescent="0.2">
      <c r="A95" s="130"/>
      <c r="B95" s="132"/>
      <c r="C95" s="130"/>
      <c r="D95" s="132"/>
      <c r="E95" s="43" t="s">
        <v>135</v>
      </c>
      <c r="F95" s="40">
        <f t="shared" si="37"/>
        <v>20</v>
      </c>
      <c r="G95" s="40">
        <f>SUM(G91:G94)</f>
        <v>20</v>
      </c>
      <c r="H95" s="40">
        <f t="shared" ref="H95:I95" si="40">SUM(H91:H94)</f>
        <v>0</v>
      </c>
      <c r="I95" s="40">
        <f t="shared" si="40"/>
        <v>0</v>
      </c>
      <c r="J95" s="143"/>
      <c r="K95" s="135"/>
      <c r="L95" s="135"/>
      <c r="M95" s="135"/>
    </row>
    <row r="96" spans="1:13" ht="12.75" hidden="1" customHeight="1" x14ac:dyDescent="0.2">
      <c r="A96" s="130" t="s">
        <v>59</v>
      </c>
      <c r="B96" s="132"/>
      <c r="C96" s="130" t="s">
        <v>230</v>
      </c>
      <c r="D96" s="132"/>
      <c r="E96" s="47" t="s">
        <v>24</v>
      </c>
      <c r="F96" s="40">
        <f t="shared" si="37"/>
        <v>0</v>
      </c>
      <c r="G96" s="41"/>
      <c r="H96" s="41"/>
      <c r="I96" s="42"/>
      <c r="J96" s="68"/>
      <c r="K96" s="135" t="s">
        <v>229</v>
      </c>
      <c r="L96" s="135"/>
      <c r="M96" s="135"/>
    </row>
    <row r="97" spans="1:14" ht="12.75" hidden="1" customHeight="1" x14ac:dyDescent="0.2">
      <c r="A97" s="130"/>
      <c r="B97" s="132"/>
      <c r="C97" s="130"/>
      <c r="D97" s="132"/>
      <c r="E97" s="47" t="s">
        <v>9</v>
      </c>
      <c r="F97" s="40">
        <f t="shared" ref="F97:F117" si="41">SUM(G97+I97)</f>
        <v>0</v>
      </c>
      <c r="G97" s="41"/>
      <c r="H97" s="45"/>
      <c r="I97" s="46"/>
      <c r="J97" s="74"/>
      <c r="K97" s="135"/>
      <c r="L97" s="135"/>
      <c r="M97" s="135"/>
    </row>
    <row r="98" spans="1:14" ht="12.75" hidden="1" customHeight="1" x14ac:dyDescent="0.2">
      <c r="A98" s="130"/>
      <c r="B98" s="132"/>
      <c r="C98" s="130"/>
      <c r="D98" s="132"/>
      <c r="E98" s="43" t="s">
        <v>135</v>
      </c>
      <c r="F98" s="40">
        <f t="shared" si="41"/>
        <v>0</v>
      </c>
      <c r="G98" s="40">
        <f>SUM(G96+G97)</f>
        <v>0</v>
      </c>
      <c r="H98" s="40">
        <f t="shared" ref="H98:I98" si="42">SUM(H96+H97)</f>
        <v>0</v>
      </c>
      <c r="I98" s="40">
        <f t="shared" si="42"/>
        <v>0</v>
      </c>
      <c r="J98" s="69"/>
      <c r="K98" s="135"/>
      <c r="L98" s="135"/>
      <c r="M98" s="135"/>
    </row>
    <row r="99" spans="1:14" ht="12.75" customHeight="1" x14ac:dyDescent="0.2">
      <c r="A99" s="130" t="s">
        <v>57</v>
      </c>
      <c r="B99" s="132"/>
      <c r="C99" s="130" t="s">
        <v>231</v>
      </c>
      <c r="D99" s="132"/>
      <c r="E99" s="93" t="s">
        <v>27</v>
      </c>
      <c r="F99" s="40">
        <f t="shared" si="41"/>
        <v>-5</v>
      </c>
      <c r="G99" s="41">
        <v>-5</v>
      </c>
      <c r="H99" s="41"/>
      <c r="I99" s="41"/>
      <c r="J99" s="141" t="s">
        <v>14</v>
      </c>
      <c r="K99" s="135" t="s">
        <v>232</v>
      </c>
      <c r="L99" s="135"/>
      <c r="M99" s="135"/>
    </row>
    <row r="100" spans="1:14" ht="12.75" hidden="1" customHeight="1" x14ac:dyDescent="0.2">
      <c r="A100" s="130"/>
      <c r="B100" s="132"/>
      <c r="C100" s="130"/>
      <c r="D100" s="132"/>
      <c r="E100" s="47" t="s">
        <v>9</v>
      </c>
      <c r="F100" s="40">
        <f t="shared" si="41"/>
        <v>0</v>
      </c>
      <c r="G100" s="45"/>
      <c r="H100" s="45"/>
      <c r="I100" s="46"/>
      <c r="J100" s="141"/>
      <c r="K100" s="135"/>
      <c r="L100" s="135"/>
      <c r="M100" s="135"/>
    </row>
    <row r="101" spans="1:14" ht="12.75" customHeight="1" x14ac:dyDescent="0.2">
      <c r="A101" s="130"/>
      <c r="B101" s="132"/>
      <c r="C101" s="130"/>
      <c r="D101" s="132"/>
      <c r="E101" s="43" t="s">
        <v>135</v>
      </c>
      <c r="F101" s="40">
        <f t="shared" si="41"/>
        <v>-5</v>
      </c>
      <c r="G101" s="40">
        <f>SUM(G99+G100)</f>
        <v>-5</v>
      </c>
      <c r="H101" s="40">
        <f t="shared" ref="H101:I101" si="43">SUM(H99+H100)</f>
        <v>0</v>
      </c>
      <c r="I101" s="40">
        <f t="shared" si="43"/>
        <v>0</v>
      </c>
      <c r="J101" s="141"/>
      <c r="K101" s="135"/>
      <c r="L101" s="135"/>
      <c r="M101" s="135"/>
    </row>
    <row r="102" spans="1:14" ht="12.75" customHeight="1" x14ac:dyDescent="0.2">
      <c r="A102" s="130" t="s">
        <v>58</v>
      </c>
      <c r="B102" s="132"/>
      <c r="C102" s="130" t="s">
        <v>37</v>
      </c>
      <c r="D102" s="132"/>
      <c r="E102" s="93" t="s">
        <v>27</v>
      </c>
      <c r="F102" s="40">
        <f t="shared" si="41"/>
        <v>10</v>
      </c>
      <c r="G102" s="99">
        <v>10</v>
      </c>
      <c r="H102" s="45"/>
      <c r="I102" s="46"/>
      <c r="J102" s="141" t="s">
        <v>15</v>
      </c>
      <c r="K102" s="135" t="s">
        <v>234</v>
      </c>
      <c r="L102" s="135"/>
      <c r="M102" s="135"/>
    </row>
    <row r="103" spans="1:14" ht="12.75" hidden="1" customHeight="1" x14ac:dyDescent="0.2">
      <c r="A103" s="130"/>
      <c r="B103" s="132"/>
      <c r="C103" s="130"/>
      <c r="D103" s="132"/>
      <c r="E103" s="47"/>
      <c r="F103" s="40">
        <f t="shared" si="41"/>
        <v>0</v>
      </c>
      <c r="G103" s="45"/>
      <c r="H103" s="45"/>
      <c r="I103" s="46"/>
      <c r="J103" s="141"/>
      <c r="K103" s="135"/>
      <c r="L103" s="135"/>
      <c r="M103" s="135"/>
    </row>
    <row r="104" spans="1:14" ht="12.75" customHeight="1" x14ac:dyDescent="0.2">
      <c r="A104" s="130"/>
      <c r="B104" s="132"/>
      <c r="C104" s="130"/>
      <c r="D104" s="132"/>
      <c r="E104" s="43" t="s">
        <v>135</v>
      </c>
      <c r="F104" s="40">
        <f t="shared" si="41"/>
        <v>10</v>
      </c>
      <c r="G104" s="40">
        <f>SUM(G102+G103)</f>
        <v>10</v>
      </c>
      <c r="H104" s="40">
        <f t="shared" ref="H104:I104" si="44">SUM(H102+H103)</f>
        <v>0</v>
      </c>
      <c r="I104" s="40">
        <f t="shared" si="44"/>
        <v>0</v>
      </c>
      <c r="J104" s="141"/>
      <c r="K104" s="135"/>
      <c r="L104" s="135"/>
      <c r="M104" s="135"/>
      <c r="N104" s="1" t="s">
        <v>134</v>
      </c>
    </row>
    <row r="105" spans="1:14" ht="12.75" hidden="1" customHeight="1" x14ac:dyDescent="0.2">
      <c r="A105" s="130" t="s">
        <v>81</v>
      </c>
      <c r="B105" s="132"/>
      <c r="C105" s="130" t="s">
        <v>235</v>
      </c>
      <c r="D105" s="132"/>
      <c r="E105" s="47"/>
      <c r="F105" s="40">
        <f t="shared" si="41"/>
        <v>0</v>
      </c>
      <c r="G105" s="45"/>
      <c r="H105" s="45"/>
      <c r="I105" s="45"/>
      <c r="J105" s="74"/>
      <c r="K105" s="135" t="s">
        <v>233</v>
      </c>
      <c r="L105" s="135"/>
      <c r="M105" s="135"/>
    </row>
    <row r="106" spans="1:14" ht="14.25" hidden="1" customHeight="1" x14ac:dyDescent="0.2">
      <c r="A106" s="130"/>
      <c r="B106" s="132"/>
      <c r="C106" s="130"/>
      <c r="D106" s="132"/>
      <c r="E106" s="47"/>
      <c r="F106" s="40">
        <f t="shared" si="41"/>
        <v>0</v>
      </c>
      <c r="G106" s="45"/>
      <c r="H106" s="45"/>
      <c r="I106" s="45"/>
      <c r="J106" s="74"/>
      <c r="K106" s="135"/>
      <c r="L106" s="135"/>
      <c r="M106" s="135"/>
    </row>
    <row r="107" spans="1:14" ht="12.75" hidden="1" customHeight="1" x14ac:dyDescent="0.2">
      <c r="A107" s="130"/>
      <c r="B107" s="132"/>
      <c r="C107" s="130"/>
      <c r="D107" s="132"/>
      <c r="E107" s="43" t="s">
        <v>135</v>
      </c>
      <c r="F107" s="40">
        <f t="shared" si="41"/>
        <v>0</v>
      </c>
      <c r="G107" s="51">
        <f>SUM(G105+G106)</f>
        <v>0</v>
      </c>
      <c r="H107" s="51">
        <f t="shared" ref="H107:I107" si="45">SUM(H105+H106)</f>
        <v>0</v>
      </c>
      <c r="I107" s="51">
        <f t="shared" si="45"/>
        <v>0</v>
      </c>
      <c r="J107" s="69"/>
      <c r="K107" s="135"/>
      <c r="L107" s="135"/>
      <c r="M107" s="135"/>
    </row>
    <row r="108" spans="1:14" ht="12.75" customHeight="1" x14ac:dyDescent="0.2">
      <c r="A108" s="130" t="s">
        <v>59</v>
      </c>
      <c r="B108" s="132"/>
      <c r="C108" s="130" t="s">
        <v>238</v>
      </c>
      <c r="D108" s="132"/>
      <c r="E108" s="47" t="s">
        <v>27</v>
      </c>
      <c r="F108" s="40">
        <f t="shared" si="41"/>
        <v>5</v>
      </c>
      <c r="G108" s="96">
        <v>5</v>
      </c>
      <c r="H108" s="45"/>
      <c r="I108" s="45"/>
      <c r="J108" s="141" t="s">
        <v>15</v>
      </c>
      <c r="K108" s="135" t="s">
        <v>236</v>
      </c>
      <c r="L108" s="135"/>
      <c r="M108" s="135"/>
    </row>
    <row r="109" spans="1:14" ht="12.75" hidden="1" customHeight="1" x14ac:dyDescent="0.2">
      <c r="A109" s="130"/>
      <c r="B109" s="132"/>
      <c r="C109" s="130"/>
      <c r="D109" s="132"/>
      <c r="E109" s="47"/>
      <c r="F109" s="40">
        <f t="shared" si="41"/>
        <v>0</v>
      </c>
      <c r="G109" s="45"/>
      <c r="H109" s="45"/>
      <c r="I109" s="47"/>
      <c r="J109" s="141"/>
      <c r="K109" s="135"/>
      <c r="L109" s="135"/>
      <c r="M109" s="135"/>
    </row>
    <row r="110" spans="1:14" ht="12.75" customHeight="1" x14ac:dyDescent="0.2">
      <c r="A110" s="130"/>
      <c r="B110" s="132"/>
      <c r="C110" s="130"/>
      <c r="D110" s="132"/>
      <c r="E110" s="43" t="s">
        <v>135</v>
      </c>
      <c r="F110" s="40">
        <f t="shared" si="41"/>
        <v>5</v>
      </c>
      <c r="G110" s="40">
        <f>SUM(G108:G109)</f>
        <v>5</v>
      </c>
      <c r="H110" s="40">
        <f>SUM(H108:H109)</f>
        <v>0</v>
      </c>
      <c r="I110" s="40">
        <f>SUM(I108:I109)</f>
        <v>0</v>
      </c>
      <c r="J110" s="141"/>
      <c r="K110" s="135"/>
      <c r="L110" s="135"/>
      <c r="M110" s="135"/>
    </row>
    <row r="111" spans="1:14" ht="12.75" hidden="1" customHeight="1" x14ac:dyDescent="0.2">
      <c r="A111" s="130" t="s">
        <v>237</v>
      </c>
      <c r="B111" s="66"/>
      <c r="C111" s="130" t="s">
        <v>239</v>
      </c>
      <c r="D111" s="132"/>
      <c r="E111" s="47" t="s">
        <v>24</v>
      </c>
      <c r="F111" s="40">
        <f t="shared" si="41"/>
        <v>0</v>
      </c>
      <c r="G111" s="46"/>
      <c r="H111" s="46"/>
      <c r="I111" s="45"/>
      <c r="J111" s="141" t="s">
        <v>179</v>
      </c>
      <c r="K111" s="135"/>
      <c r="L111" s="135"/>
      <c r="M111" s="135"/>
    </row>
    <row r="112" spans="1:14" ht="12.75" hidden="1" customHeight="1" x14ac:dyDescent="0.2">
      <c r="A112" s="130"/>
      <c r="B112" s="66"/>
      <c r="C112" s="130"/>
      <c r="D112" s="132"/>
      <c r="E112" s="47" t="s">
        <v>9</v>
      </c>
      <c r="F112" s="40">
        <f t="shared" si="41"/>
        <v>0</v>
      </c>
      <c r="G112" s="45"/>
      <c r="H112" s="45"/>
      <c r="I112" s="45"/>
      <c r="J112" s="141"/>
      <c r="K112" s="135"/>
      <c r="L112" s="135"/>
      <c r="M112" s="135"/>
    </row>
    <row r="113" spans="1:14" ht="12.75" hidden="1" customHeight="1" x14ac:dyDescent="0.2">
      <c r="A113" s="130"/>
      <c r="B113" s="67"/>
      <c r="C113" s="130"/>
      <c r="D113" s="133"/>
      <c r="E113" s="43" t="s">
        <v>135</v>
      </c>
      <c r="F113" s="40">
        <f t="shared" si="41"/>
        <v>0</v>
      </c>
      <c r="G113" s="51">
        <f>SUM(G111+G112)</f>
        <v>0</v>
      </c>
      <c r="H113" s="40">
        <f t="shared" ref="H113:I113" si="46">SUM(H111+H112)</f>
        <v>0</v>
      </c>
      <c r="I113" s="51">
        <f t="shared" si="46"/>
        <v>0</v>
      </c>
      <c r="J113" s="141"/>
      <c r="K113" s="135"/>
      <c r="L113" s="135"/>
      <c r="M113" s="135"/>
    </row>
    <row r="114" spans="1:14" ht="17.25" hidden="1" customHeight="1" x14ac:dyDescent="0.2">
      <c r="A114" s="45"/>
      <c r="B114" s="48"/>
      <c r="C114" s="48"/>
      <c r="D114" s="45"/>
      <c r="E114" s="45"/>
      <c r="F114" s="40">
        <f t="shared" si="41"/>
        <v>0</v>
      </c>
      <c r="G114" s="45"/>
      <c r="H114" s="45"/>
      <c r="I114" s="45"/>
      <c r="J114" s="52"/>
      <c r="K114" s="53"/>
      <c r="L114" s="53"/>
      <c r="M114" s="53"/>
    </row>
    <row r="115" spans="1:14" ht="17.25" hidden="1" customHeight="1" x14ac:dyDescent="0.2">
      <c r="A115" s="45"/>
      <c r="B115" s="48"/>
      <c r="C115" s="45"/>
      <c r="D115" s="45"/>
      <c r="E115" s="45"/>
      <c r="F115" s="40">
        <f t="shared" si="41"/>
        <v>0</v>
      </c>
      <c r="G115" s="45"/>
      <c r="H115" s="45"/>
      <c r="I115" s="45"/>
      <c r="J115" s="52"/>
      <c r="K115" s="53"/>
      <c r="L115" s="53"/>
      <c r="M115" s="53"/>
    </row>
    <row r="116" spans="1:14" ht="17.25" hidden="1" customHeight="1" x14ac:dyDescent="0.2">
      <c r="A116" s="45"/>
      <c r="B116" s="48"/>
      <c r="C116" s="48"/>
      <c r="D116" s="48"/>
      <c r="E116" s="45"/>
      <c r="F116" s="40">
        <f t="shared" si="41"/>
        <v>0</v>
      </c>
      <c r="G116" s="45"/>
      <c r="H116" s="45"/>
      <c r="I116" s="45"/>
      <c r="J116" s="52"/>
      <c r="K116" s="53"/>
      <c r="L116" s="53"/>
      <c r="M116" s="53"/>
    </row>
    <row r="117" spans="1:14" ht="17.25" hidden="1" customHeight="1" x14ac:dyDescent="0.2">
      <c r="A117" s="45"/>
      <c r="B117" s="48"/>
      <c r="C117" s="48"/>
      <c r="D117" s="48"/>
      <c r="E117" s="45"/>
      <c r="F117" s="40">
        <f t="shared" si="41"/>
        <v>0</v>
      </c>
      <c r="G117" s="45"/>
      <c r="H117" s="45"/>
      <c r="I117" s="45"/>
      <c r="J117" s="52"/>
      <c r="K117" s="53"/>
      <c r="L117" s="53"/>
      <c r="M117" s="53"/>
    </row>
    <row r="118" spans="1:14" ht="12.75" customHeight="1" x14ac:dyDescent="0.2">
      <c r="A118" s="164" t="s">
        <v>190</v>
      </c>
      <c r="B118" s="164"/>
      <c r="C118" s="164"/>
      <c r="D118" s="164"/>
      <c r="E118" s="164"/>
      <c r="F118" s="44">
        <f>SUM(G118+I118)</f>
        <v>1009</v>
      </c>
      <c r="G118" s="44">
        <f>SUM(G78+G81+G83+G86+G90+G95+G98+G101+G104+G107+G110+G113)</f>
        <v>820</v>
      </c>
      <c r="H118" s="44">
        <f>SUM(H78+H81+H83+H86+H90+H95+H98+H101+H104+H107+H110+H113)</f>
        <v>-3</v>
      </c>
      <c r="I118" s="44">
        <f>SUM(I78+I81+I83+I86+I90+I95+I98+I101+I104+I107+I110+I113)</f>
        <v>189</v>
      </c>
      <c r="J118" s="141"/>
      <c r="K118" s="182"/>
      <c r="L118" s="182"/>
      <c r="M118" s="182"/>
    </row>
    <row r="119" spans="1:14" ht="12.75" customHeight="1" x14ac:dyDescent="0.2">
      <c r="A119" s="164" t="s">
        <v>121</v>
      </c>
      <c r="B119" s="164"/>
      <c r="C119" s="164"/>
      <c r="D119" s="164"/>
      <c r="E119" s="164"/>
      <c r="F119" s="44">
        <f t="shared" ref="F119:F121" si="47">SUM(G119+I119)</f>
        <v>0</v>
      </c>
      <c r="G119" s="44">
        <f>SUM(G78)</f>
        <v>-189</v>
      </c>
      <c r="H119" s="44">
        <f t="shared" ref="H119:I119" si="48">SUM(H78)</f>
        <v>0</v>
      </c>
      <c r="I119" s="44">
        <f t="shared" si="48"/>
        <v>189</v>
      </c>
      <c r="J119" s="141"/>
      <c r="K119" s="182"/>
      <c r="L119" s="182"/>
      <c r="M119" s="182"/>
      <c r="N119" s="1" t="s">
        <v>140</v>
      </c>
    </row>
    <row r="120" spans="1:14" ht="12.75" customHeight="1" x14ac:dyDescent="0.2">
      <c r="A120" s="164" t="s">
        <v>125</v>
      </c>
      <c r="B120" s="164"/>
      <c r="C120" s="164"/>
      <c r="D120" s="164"/>
      <c r="E120" s="164"/>
      <c r="F120" s="44">
        <f t="shared" si="47"/>
        <v>1009</v>
      </c>
      <c r="G120" s="44">
        <f>SUM(G81+G90+G95+G101+G104+G110)</f>
        <v>1009</v>
      </c>
      <c r="H120" s="44">
        <f>SUM(H81+H90+H95+H101+H104+H110)</f>
        <v>-3</v>
      </c>
      <c r="I120" s="44">
        <f>SUM(I81+I90+I95+I101+I104+I110)</f>
        <v>0</v>
      </c>
      <c r="J120" s="141"/>
      <c r="K120" s="182"/>
      <c r="L120" s="182"/>
      <c r="M120" s="182"/>
    </row>
    <row r="121" spans="1:14" ht="12.75" customHeight="1" x14ac:dyDescent="0.2">
      <c r="A121" s="164" t="s">
        <v>138</v>
      </c>
      <c r="B121" s="164"/>
      <c r="C121" s="164"/>
      <c r="D121" s="164"/>
      <c r="E121" s="164"/>
      <c r="F121" s="44">
        <f t="shared" si="47"/>
        <v>0</v>
      </c>
      <c r="G121" s="44">
        <f>SUM(G83)</f>
        <v>0</v>
      </c>
      <c r="H121" s="44">
        <f t="shared" ref="H121:I121" si="49">SUM(H83)</f>
        <v>0</v>
      </c>
      <c r="I121" s="44">
        <f t="shared" si="49"/>
        <v>0</v>
      </c>
      <c r="J121" s="141"/>
      <c r="K121" s="182"/>
      <c r="L121" s="182"/>
      <c r="M121" s="182"/>
    </row>
    <row r="122" spans="1:14" ht="26.25" customHeight="1" x14ac:dyDescent="0.2">
      <c r="A122" s="137" t="s">
        <v>267</v>
      </c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</row>
    <row r="123" spans="1:14" ht="12.75" customHeight="1" x14ac:dyDescent="0.2">
      <c r="A123" s="134" t="s">
        <v>6</v>
      </c>
      <c r="B123" s="134" t="s">
        <v>268</v>
      </c>
      <c r="C123" s="134" t="s">
        <v>269</v>
      </c>
      <c r="D123" s="134" t="s">
        <v>270</v>
      </c>
      <c r="E123" s="127" t="s">
        <v>11</v>
      </c>
      <c r="F123" s="40">
        <f>SUM(G123+I123)</f>
        <v>7</v>
      </c>
      <c r="G123" s="41">
        <v>7</v>
      </c>
      <c r="H123" s="41"/>
      <c r="I123" s="41"/>
      <c r="J123" s="142" t="s">
        <v>15</v>
      </c>
      <c r="K123" s="186" t="s">
        <v>271</v>
      </c>
      <c r="L123" s="187"/>
      <c r="M123" s="188"/>
    </row>
    <row r="124" spans="1:14" ht="12.75" hidden="1" customHeight="1" x14ac:dyDescent="0.2">
      <c r="A124" s="134"/>
      <c r="B124" s="134"/>
      <c r="C124" s="134"/>
      <c r="D124" s="134"/>
      <c r="E124" s="47" t="s">
        <v>11</v>
      </c>
      <c r="F124" s="40">
        <f t="shared" ref="F124:F126" si="50">SUM(G124+I124)</f>
        <v>0</v>
      </c>
      <c r="G124" s="41"/>
      <c r="H124" s="41"/>
      <c r="I124" s="41"/>
      <c r="J124" s="144"/>
      <c r="K124" s="189"/>
      <c r="L124" s="190"/>
      <c r="M124" s="191"/>
    </row>
    <row r="125" spans="1:14" ht="12.75" customHeight="1" x14ac:dyDescent="0.2">
      <c r="A125" s="78"/>
      <c r="B125" s="78"/>
      <c r="C125" s="78"/>
      <c r="D125" s="78"/>
      <c r="E125" s="79" t="s">
        <v>135</v>
      </c>
      <c r="F125" s="80">
        <f t="shared" si="50"/>
        <v>7</v>
      </c>
      <c r="G125" s="80">
        <f>SUM(G123+G124)</f>
        <v>7</v>
      </c>
      <c r="H125" s="80">
        <f t="shared" ref="H125:I125" si="51">SUM(H123+H124)</f>
        <v>0</v>
      </c>
      <c r="I125" s="80">
        <f t="shared" si="51"/>
        <v>0</v>
      </c>
      <c r="J125" s="143"/>
      <c r="K125" s="192"/>
      <c r="L125" s="193"/>
      <c r="M125" s="194"/>
    </row>
    <row r="126" spans="1:14" ht="12.75" customHeight="1" x14ac:dyDescent="0.2">
      <c r="A126" s="200" t="s">
        <v>272</v>
      </c>
      <c r="B126" s="200"/>
      <c r="C126" s="200"/>
      <c r="D126" s="200"/>
      <c r="E126" s="200"/>
      <c r="F126" s="54">
        <f t="shared" si="50"/>
        <v>7</v>
      </c>
      <c r="G126" s="54">
        <f>SUM(G125)</f>
        <v>7</v>
      </c>
      <c r="H126" s="54">
        <f t="shared" ref="H126:I126" si="52">SUM(H125)</f>
        <v>0</v>
      </c>
      <c r="I126" s="54">
        <f t="shared" si="52"/>
        <v>0</v>
      </c>
      <c r="J126" s="52"/>
      <c r="K126" s="183"/>
      <c r="L126" s="184"/>
      <c r="M126" s="185"/>
    </row>
    <row r="127" spans="1:14" ht="26.25" customHeight="1" x14ac:dyDescent="0.2">
      <c r="A127" s="137" t="s">
        <v>178</v>
      </c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</row>
    <row r="128" spans="1:14" ht="12.75" customHeight="1" x14ac:dyDescent="0.2">
      <c r="A128" s="130" t="s">
        <v>6</v>
      </c>
      <c r="B128" s="131" t="s">
        <v>171</v>
      </c>
      <c r="C128" s="130" t="s">
        <v>181</v>
      </c>
      <c r="D128" s="131" t="s">
        <v>180</v>
      </c>
      <c r="E128" s="109" t="s">
        <v>22</v>
      </c>
      <c r="F128" s="40">
        <f>SUM(G128+I128)</f>
        <v>4.4000000000000004</v>
      </c>
      <c r="G128" s="112"/>
      <c r="H128" s="109"/>
      <c r="I128" s="127">
        <v>4.4000000000000004</v>
      </c>
      <c r="J128" s="142" t="s">
        <v>15</v>
      </c>
      <c r="K128" s="135" t="s">
        <v>331</v>
      </c>
      <c r="L128" s="135"/>
      <c r="M128" s="135"/>
    </row>
    <row r="129" spans="1:13" ht="34.5" customHeight="1" x14ac:dyDescent="0.2">
      <c r="A129" s="130"/>
      <c r="B129" s="133"/>
      <c r="C129" s="130"/>
      <c r="D129" s="133"/>
      <c r="E129" s="43" t="s">
        <v>135</v>
      </c>
      <c r="F129" s="40">
        <f t="shared" ref="F129:F138" si="53">SUM(G129+I129)</f>
        <v>4.4000000000000004</v>
      </c>
      <c r="G129" s="40">
        <f>SUM(G128:G128)</f>
        <v>0</v>
      </c>
      <c r="H129" s="40">
        <f>SUM(H128:H128)</f>
        <v>0</v>
      </c>
      <c r="I129" s="40">
        <f>SUM(I128:I128)</f>
        <v>4.4000000000000004</v>
      </c>
      <c r="J129" s="143"/>
      <c r="K129" s="135"/>
      <c r="L129" s="135"/>
      <c r="M129" s="135"/>
    </row>
    <row r="130" spans="1:13" ht="12.75" customHeight="1" x14ac:dyDescent="0.2">
      <c r="A130" s="130" t="s">
        <v>10</v>
      </c>
      <c r="B130" s="131" t="s">
        <v>171</v>
      </c>
      <c r="C130" s="130" t="s">
        <v>340</v>
      </c>
      <c r="D130" s="131" t="s">
        <v>180</v>
      </c>
      <c r="E130" s="111" t="s">
        <v>22</v>
      </c>
      <c r="F130" s="40">
        <f t="shared" si="53"/>
        <v>166.1</v>
      </c>
      <c r="G130" s="42"/>
      <c r="H130" s="42"/>
      <c r="I130" s="112">
        <v>166.1</v>
      </c>
      <c r="J130" s="142" t="s">
        <v>15</v>
      </c>
      <c r="K130" s="135" t="s">
        <v>341</v>
      </c>
      <c r="L130" s="135"/>
      <c r="M130" s="135"/>
    </row>
    <row r="131" spans="1:13" ht="26.25" customHeight="1" x14ac:dyDescent="0.2">
      <c r="A131" s="130"/>
      <c r="B131" s="133"/>
      <c r="C131" s="130"/>
      <c r="D131" s="133"/>
      <c r="E131" s="43" t="s">
        <v>135</v>
      </c>
      <c r="F131" s="40">
        <f t="shared" si="53"/>
        <v>166.1</v>
      </c>
      <c r="G131" s="40">
        <f>SUM(G130)</f>
        <v>0</v>
      </c>
      <c r="H131" s="40">
        <f t="shared" ref="H131:I131" si="54">SUM(H130)</f>
        <v>0</v>
      </c>
      <c r="I131" s="40">
        <f t="shared" si="54"/>
        <v>166.1</v>
      </c>
      <c r="J131" s="143"/>
      <c r="K131" s="135"/>
      <c r="L131" s="135"/>
      <c r="M131" s="135"/>
    </row>
    <row r="132" spans="1:13" ht="12.75" hidden="1" customHeight="1" x14ac:dyDescent="0.2">
      <c r="A132" s="130" t="s">
        <v>19</v>
      </c>
      <c r="B132" s="66"/>
      <c r="C132" s="130" t="s">
        <v>181</v>
      </c>
      <c r="D132" s="66"/>
      <c r="E132" s="111" t="s">
        <v>22</v>
      </c>
      <c r="F132" s="40">
        <f t="shared" si="53"/>
        <v>0</v>
      </c>
      <c r="G132" s="112"/>
      <c r="H132" s="112"/>
      <c r="I132" s="112"/>
      <c r="J132" s="141" t="s">
        <v>15</v>
      </c>
      <c r="K132" s="136"/>
      <c r="L132" s="136"/>
      <c r="M132" s="136"/>
    </row>
    <row r="133" spans="1:13" ht="35.25" hidden="1" customHeight="1" x14ac:dyDescent="0.2">
      <c r="A133" s="130"/>
      <c r="B133" s="67"/>
      <c r="C133" s="130"/>
      <c r="D133" s="67"/>
      <c r="E133" s="43" t="s">
        <v>135</v>
      </c>
      <c r="F133" s="40">
        <f t="shared" si="53"/>
        <v>0</v>
      </c>
      <c r="G133" s="40">
        <f>SUM(G132:G132)</f>
        <v>0</v>
      </c>
      <c r="H133" s="40">
        <f>SUM(H132:H132)</f>
        <v>0</v>
      </c>
      <c r="I133" s="40">
        <f>SUM(I132:I132)</f>
        <v>0</v>
      </c>
      <c r="J133" s="141"/>
      <c r="K133" s="136"/>
      <c r="L133" s="136"/>
      <c r="M133" s="136"/>
    </row>
    <row r="134" spans="1:13" ht="12.75" hidden="1" customHeight="1" x14ac:dyDescent="0.2">
      <c r="A134" s="130" t="s">
        <v>56</v>
      </c>
      <c r="B134" s="130" t="s">
        <v>171</v>
      </c>
      <c r="C134" s="130" t="s">
        <v>183</v>
      </c>
      <c r="D134" s="130" t="s">
        <v>182</v>
      </c>
      <c r="E134" s="109" t="s">
        <v>22</v>
      </c>
      <c r="F134" s="40">
        <f t="shared" ref="F134:F135" si="55">SUM(G134+I134)</f>
        <v>0</v>
      </c>
      <c r="G134" s="112"/>
      <c r="H134" s="109"/>
      <c r="I134" s="109"/>
      <c r="J134" s="141" t="s">
        <v>14</v>
      </c>
      <c r="K134" s="136"/>
      <c r="L134" s="136"/>
      <c r="M134" s="136"/>
    </row>
    <row r="135" spans="1:13" ht="26.25" hidden="1" customHeight="1" x14ac:dyDescent="0.2">
      <c r="A135" s="130"/>
      <c r="B135" s="130"/>
      <c r="C135" s="130"/>
      <c r="D135" s="130"/>
      <c r="E135" s="43" t="s">
        <v>135</v>
      </c>
      <c r="F135" s="40">
        <f t="shared" si="55"/>
        <v>0</v>
      </c>
      <c r="G135" s="40">
        <f>SUM(G134:G134)</f>
        <v>0</v>
      </c>
      <c r="H135" s="40">
        <f>SUM(H134:H134)</f>
        <v>0</v>
      </c>
      <c r="I135" s="40">
        <f>SUM(I134:I134)</f>
        <v>0</v>
      </c>
      <c r="J135" s="141"/>
      <c r="K135" s="136"/>
      <c r="L135" s="136"/>
      <c r="M135" s="136"/>
    </row>
    <row r="136" spans="1:13" ht="12.75" customHeight="1" x14ac:dyDescent="0.2">
      <c r="A136" s="167" t="s">
        <v>184</v>
      </c>
      <c r="B136" s="167"/>
      <c r="C136" s="167"/>
      <c r="D136" s="167"/>
      <c r="E136" s="167"/>
      <c r="F136" s="63">
        <f t="shared" si="53"/>
        <v>170.5</v>
      </c>
      <c r="G136" s="63">
        <f>SUM(G129+G131+G133+G135)</f>
        <v>0</v>
      </c>
      <c r="H136" s="63">
        <f t="shared" ref="H136:I136" si="56">SUM(H129+H131+H133+H135)</f>
        <v>0</v>
      </c>
      <c r="I136" s="63">
        <f t="shared" si="56"/>
        <v>170.5</v>
      </c>
      <c r="J136" s="141"/>
      <c r="K136" s="182"/>
      <c r="L136" s="182"/>
      <c r="M136" s="182"/>
    </row>
    <row r="137" spans="1:13" ht="12.75" customHeight="1" x14ac:dyDescent="0.2">
      <c r="A137" s="167" t="s">
        <v>138</v>
      </c>
      <c r="B137" s="167"/>
      <c r="C137" s="167"/>
      <c r="D137" s="167"/>
      <c r="E137" s="167"/>
      <c r="F137" s="63">
        <f t="shared" si="53"/>
        <v>0</v>
      </c>
      <c r="G137" s="63">
        <f>SUM(G135)</f>
        <v>0</v>
      </c>
      <c r="H137" s="63">
        <f t="shared" ref="H137:I137" si="57">SUM(H135)</f>
        <v>0</v>
      </c>
      <c r="I137" s="63">
        <f t="shared" si="57"/>
        <v>0</v>
      </c>
      <c r="J137" s="141"/>
      <c r="K137" s="182"/>
      <c r="L137" s="182"/>
      <c r="M137" s="182"/>
    </row>
    <row r="138" spans="1:13" ht="12.75" customHeight="1" x14ac:dyDescent="0.2">
      <c r="A138" s="167" t="s">
        <v>125</v>
      </c>
      <c r="B138" s="167"/>
      <c r="C138" s="167"/>
      <c r="D138" s="167"/>
      <c r="E138" s="167"/>
      <c r="F138" s="63">
        <f t="shared" si="53"/>
        <v>170.5</v>
      </c>
      <c r="G138" s="63">
        <f>SUM(G129+G131+G133)</f>
        <v>0</v>
      </c>
      <c r="H138" s="63">
        <f t="shared" ref="H138:I138" si="58">SUM(H129+H131+H133)</f>
        <v>0</v>
      </c>
      <c r="I138" s="63">
        <f t="shared" si="58"/>
        <v>170.5</v>
      </c>
      <c r="J138" s="141"/>
      <c r="K138" s="182"/>
      <c r="L138" s="182"/>
      <c r="M138" s="182"/>
    </row>
    <row r="139" spans="1:13" ht="12.75" hidden="1" customHeight="1" x14ac:dyDescent="0.2">
      <c r="A139" s="172" t="s">
        <v>195</v>
      </c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</row>
    <row r="140" spans="1:13" ht="12.75" hidden="1" customHeight="1" x14ac:dyDescent="0.2">
      <c r="A140" s="130" t="s">
        <v>6</v>
      </c>
      <c r="B140" s="130" t="s">
        <v>114</v>
      </c>
      <c r="C140" s="130" t="s">
        <v>169</v>
      </c>
      <c r="D140" s="130" t="s">
        <v>196</v>
      </c>
      <c r="E140" s="109" t="s">
        <v>137</v>
      </c>
      <c r="F140" s="40">
        <f>SUM(G140+I140)</f>
        <v>0</v>
      </c>
      <c r="G140" s="110"/>
      <c r="H140" s="110"/>
      <c r="I140" s="110"/>
      <c r="J140" s="141" t="s">
        <v>15</v>
      </c>
      <c r="K140" s="136" t="s">
        <v>197</v>
      </c>
      <c r="L140" s="136"/>
      <c r="M140" s="136"/>
    </row>
    <row r="141" spans="1:13" ht="12.75" hidden="1" customHeight="1" x14ac:dyDescent="0.2">
      <c r="A141" s="130"/>
      <c r="B141" s="130"/>
      <c r="C141" s="130"/>
      <c r="D141" s="130"/>
      <c r="E141" s="43" t="s">
        <v>135</v>
      </c>
      <c r="F141" s="40">
        <f>SUM(G141+I141)</f>
        <v>0</v>
      </c>
      <c r="G141" s="40">
        <f>SUM(G140:G140)</f>
        <v>0</v>
      </c>
      <c r="H141" s="40">
        <f>SUM(H140:H140)</f>
        <v>0</v>
      </c>
      <c r="I141" s="40">
        <f>SUM(I140:I140)</f>
        <v>0</v>
      </c>
      <c r="J141" s="141"/>
      <c r="K141" s="136"/>
      <c r="L141" s="136"/>
      <c r="M141" s="136"/>
    </row>
    <row r="142" spans="1:13" ht="12.75" hidden="1" customHeight="1" x14ac:dyDescent="0.2">
      <c r="A142" s="130" t="s">
        <v>10</v>
      </c>
      <c r="B142" s="48"/>
      <c r="C142" s="130"/>
      <c r="D142" s="130"/>
      <c r="E142" s="39"/>
      <c r="F142" s="40">
        <f t="shared" ref="F142:F143" si="59">SUM(G142+I142)</f>
        <v>0</v>
      </c>
      <c r="G142" s="112"/>
      <c r="H142" s="42"/>
      <c r="I142" s="42"/>
      <c r="J142" s="52"/>
      <c r="K142" s="136"/>
      <c r="L142" s="136"/>
      <c r="M142" s="136"/>
    </row>
    <row r="143" spans="1:13" ht="12.75" hidden="1" customHeight="1" x14ac:dyDescent="0.2">
      <c r="A143" s="130"/>
      <c r="B143" s="48"/>
      <c r="C143" s="130"/>
      <c r="D143" s="130"/>
      <c r="E143" s="56" t="s">
        <v>135</v>
      </c>
      <c r="F143" s="40">
        <f t="shared" si="59"/>
        <v>0</v>
      </c>
      <c r="G143" s="57">
        <f>SUM(G142)</f>
        <v>0</v>
      </c>
      <c r="H143" s="57">
        <f t="shared" ref="H143:I143" si="60">SUM(H142)</f>
        <v>0</v>
      </c>
      <c r="I143" s="57">
        <f t="shared" si="60"/>
        <v>0</v>
      </c>
      <c r="J143" s="52"/>
      <c r="K143" s="136"/>
      <c r="L143" s="136"/>
      <c r="M143" s="136"/>
    </row>
    <row r="144" spans="1:13" ht="12.75" hidden="1" customHeight="1" x14ac:dyDescent="0.2">
      <c r="A144" s="164" t="s">
        <v>198</v>
      </c>
      <c r="B144" s="164"/>
      <c r="C144" s="164"/>
      <c r="D144" s="164"/>
      <c r="E144" s="164"/>
      <c r="F144" s="44">
        <f>SUM(G144+I144)</f>
        <v>0</v>
      </c>
      <c r="G144" s="44">
        <f>SUM(G141+G143)</f>
        <v>0</v>
      </c>
      <c r="H144" s="44">
        <f t="shared" ref="H144:I144" si="61">SUM(H141+H143)</f>
        <v>0</v>
      </c>
      <c r="I144" s="44">
        <f t="shared" si="61"/>
        <v>0</v>
      </c>
      <c r="J144" s="52"/>
      <c r="K144" s="195"/>
      <c r="L144" s="195"/>
      <c r="M144" s="195"/>
    </row>
    <row r="145" spans="1:13" ht="12.75" hidden="1" customHeight="1" x14ac:dyDescent="0.2">
      <c r="A145" s="172" t="s">
        <v>129</v>
      </c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</row>
    <row r="146" spans="1:13" ht="12.75" hidden="1" customHeight="1" x14ac:dyDescent="0.2">
      <c r="A146" s="130" t="s">
        <v>6</v>
      </c>
      <c r="B146" s="48" t="s">
        <v>115</v>
      </c>
      <c r="C146" s="48" t="s">
        <v>149</v>
      </c>
      <c r="D146" s="130" t="s">
        <v>152</v>
      </c>
      <c r="E146" s="111" t="s">
        <v>133</v>
      </c>
      <c r="F146" s="40">
        <f t="shared" ref="F146:F149" si="62">SUM(G146+I146)</f>
        <v>0</v>
      </c>
      <c r="G146" s="112"/>
      <c r="H146" s="42"/>
      <c r="I146" s="42"/>
      <c r="J146" s="52" t="s">
        <v>14</v>
      </c>
      <c r="K146" s="136" t="s">
        <v>154</v>
      </c>
      <c r="L146" s="136"/>
      <c r="M146" s="136"/>
    </row>
    <row r="147" spans="1:13" ht="12.75" hidden="1" customHeight="1" x14ac:dyDescent="0.2">
      <c r="A147" s="130"/>
      <c r="B147" s="48"/>
      <c r="C147" s="48"/>
      <c r="D147" s="130"/>
      <c r="E147" s="43" t="s">
        <v>143</v>
      </c>
      <c r="F147" s="40">
        <f t="shared" si="62"/>
        <v>0</v>
      </c>
      <c r="G147" s="40">
        <f>SUM(G146)</f>
        <v>0</v>
      </c>
      <c r="H147" s="40">
        <f t="shared" ref="H147:I147" si="63">SUM(H146)</f>
        <v>0</v>
      </c>
      <c r="I147" s="40">
        <f t="shared" si="63"/>
        <v>0</v>
      </c>
      <c r="J147" s="52"/>
      <c r="K147" s="136"/>
      <c r="L147" s="136"/>
      <c r="M147" s="136"/>
    </row>
    <row r="148" spans="1:13" ht="12.75" hidden="1" customHeight="1" x14ac:dyDescent="0.2">
      <c r="A148" s="130" t="s">
        <v>6</v>
      </c>
      <c r="B148" s="130" t="s">
        <v>115</v>
      </c>
      <c r="C148" s="130" t="s">
        <v>149</v>
      </c>
      <c r="D148" s="130" t="s">
        <v>150</v>
      </c>
      <c r="E148" s="111" t="s">
        <v>133</v>
      </c>
      <c r="F148" s="40">
        <f t="shared" si="62"/>
        <v>0</v>
      </c>
      <c r="G148" s="112"/>
      <c r="H148" s="42"/>
      <c r="I148" s="42"/>
      <c r="J148" s="141" t="s">
        <v>14</v>
      </c>
      <c r="K148" s="136" t="s">
        <v>151</v>
      </c>
      <c r="L148" s="136"/>
      <c r="M148" s="136"/>
    </row>
    <row r="149" spans="1:13" ht="12.75" hidden="1" customHeight="1" x14ac:dyDescent="0.2">
      <c r="A149" s="130"/>
      <c r="B149" s="130"/>
      <c r="C149" s="130"/>
      <c r="D149" s="130"/>
      <c r="E149" s="43" t="s">
        <v>135</v>
      </c>
      <c r="F149" s="40">
        <f t="shared" si="62"/>
        <v>0</v>
      </c>
      <c r="G149" s="40">
        <f>SUM(G148)</f>
        <v>0</v>
      </c>
      <c r="H149" s="40">
        <f t="shared" ref="H149:I149" si="64">SUM(H148)</f>
        <v>0</v>
      </c>
      <c r="I149" s="40">
        <f t="shared" si="64"/>
        <v>0</v>
      </c>
      <c r="J149" s="141"/>
      <c r="K149" s="136"/>
      <c r="L149" s="136"/>
      <c r="M149" s="136"/>
    </row>
    <row r="150" spans="1:13" ht="12.75" hidden="1" customHeight="1" x14ac:dyDescent="0.2">
      <c r="A150" s="130" t="s">
        <v>10</v>
      </c>
      <c r="B150" s="130"/>
      <c r="C150" s="130"/>
      <c r="D150" s="130" t="s">
        <v>153</v>
      </c>
      <c r="E150" s="111" t="s">
        <v>133</v>
      </c>
      <c r="F150" s="40">
        <f t="shared" ref="F150:F154" si="65">SUM(G150+I150)</f>
        <v>0</v>
      </c>
      <c r="G150" s="112"/>
      <c r="H150" s="42"/>
      <c r="I150" s="42"/>
      <c r="J150" s="141"/>
      <c r="K150" s="136" t="s">
        <v>155</v>
      </c>
      <c r="L150" s="136"/>
      <c r="M150" s="136"/>
    </row>
    <row r="151" spans="1:13" ht="12.75" hidden="1" customHeight="1" x14ac:dyDescent="0.2">
      <c r="A151" s="130"/>
      <c r="B151" s="130"/>
      <c r="C151" s="130"/>
      <c r="D151" s="130"/>
      <c r="E151" s="43" t="s">
        <v>135</v>
      </c>
      <c r="F151" s="40">
        <f t="shared" si="65"/>
        <v>0</v>
      </c>
      <c r="G151" s="40">
        <f>SUM(G150)</f>
        <v>0</v>
      </c>
      <c r="H151" s="40">
        <f t="shared" ref="H151:I151" si="66">SUM(H150)</f>
        <v>0</v>
      </c>
      <c r="I151" s="40">
        <f t="shared" si="66"/>
        <v>0</v>
      </c>
      <c r="J151" s="141"/>
      <c r="K151" s="136"/>
      <c r="L151" s="136"/>
      <c r="M151" s="136"/>
    </row>
    <row r="152" spans="1:13" ht="12.75" hidden="1" customHeight="1" x14ac:dyDescent="0.2">
      <c r="A152" s="130" t="s">
        <v>19</v>
      </c>
      <c r="B152" s="130"/>
      <c r="C152" s="130" t="s">
        <v>175</v>
      </c>
      <c r="D152" s="130" t="s">
        <v>158</v>
      </c>
      <c r="E152" s="111" t="s">
        <v>24</v>
      </c>
      <c r="F152" s="40">
        <f t="shared" si="65"/>
        <v>0</v>
      </c>
      <c r="G152" s="112"/>
      <c r="H152" s="112"/>
      <c r="I152" s="42"/>
      <c r="J152" s="141"/>
      <c r="K152" s="136" t="s">
        <v>174</v>
      </c>
      <c r="L152" s="136"/>
      <c r="M152" s="136"/>
    </row>
    <row r="153" spans="1:13" ht="12.75" hidden="1" customHeight="1" x14ac:dyDescent="0.2">
      <c r="A153" s="130"/>
      <c r="B153" s="130"/>
      <c r="C153" s="130"/>
      <c r="D153" s="130"/>
      <c r="E153" s="111" t="s">
        <v>9</v>
      </c>
      <c r="F153" s="40">
        <f t="shared" si="65"/>
        <v>0</v>
      </c>
      <c r="G153" s="112"/>
      <c r="H153" s="42"/>
      <c r="I153" s="42"/>
      <c r="J153" s="141"/>
      <c r="K153" s="136"/>
      <c r="L153" s="136"/>
      <c r="M153" s="136"/>
    </row>
    <row r="154" spans="1:13" ht="38.25" hidden="1" customHeight="1" x14ac:dyDescent="0.2">
      <c r="A154" s="130"/>
      <c r="B154" s="130"/>
      <c r="C154" s="130"/>
      <c r="D154" s="130"/>
      <c r="E154" s="43" t="s">
        <v>135</v>
      </c>
      <c r="F154" s="40">
        <f t="shared" si="65"/>
        <v>0</v>
      </c>
      <c r="G154" s="40">
        <f>SUM(G152:G153)</f>
        <v>0</v>
      </c>
      <c r="H154" s="40">
        <f t="shared" ref="H154:I154" si="67">SUM(H152:H153)</f>
        <v>0</v>
      </c>
      <c r="I154" s="40">
        <f t="shared" si="67"/>
        <v>0</v>
      </c>
      <c r="J154" s="141"/>
      <c r="K154" s="136"/>
      <c r="L154" s="136"/>
      <c r="M154" s="136"/>
    </row>
    <row r="155" spans="1:13" ht="12.75" hidden="1" customHeight="1" x14ac:dyDescent="0.2">
      <c r="A155" s="159" t="s">
        <v>124</v>
      </c>
      <c r="B155" s="159"/>
      <c r="C155" s="159"/>
      <c r="D155" s="159"/>
      <c r="E155" s="159"/>
      <c r="F155" s="60">
        <f t="shared" ref="F155:F156" si="68">SUM(G155+I155)</f>
        <v>0</v>
      </c>
      <c r="G155" s="60">
        <f>SUM(G147+G149+G151+G154)</f>
        <v>0</v>
      </c>
      <c r="H155" s="60">
        <f t="shared" ref="H155:I155" si="69">SUM(H147+H149+H151+H154)</f>
        <v>0</v>
      </c>
      <c r="I155" s="60">
        <f t="shared" si="69"/>
        <v>0</v>
      </c>
      <c r="J155" s="141"/>
      <c r="K155" s="182"/>
      <c r="L155" s="182"/>
      <c r="M155" s="182"/>
    </row>
    <row r="156" spans="1:13" ht="12.75" hidden="1" customHeight="1" x14ac:dyDescent="0.2">
      <c r="A156" s="159" t="s">
        <v>123</v>
      </c>
      <c r="B156" s="159"/>
      <c r="C156" s="159"/>
      <c r="D156" s="159"/>
      <c r="E156" s="159"/>
      <c r="F156" s="60">
        <f t="shared" si="68"/>
        <v>0</v>
      </c>
      <c r="G156" s="60">
        <f>SUM(G155)</f>
        <v>0</v>
      </c>
      <c r="H156" s="60">
        <f t="shared" ref="H156:I156" si="70">SUM(H155)</f>
        <v>0</v>
      </c>
      <c r="I156" s="60">
        <f t="shared" si="70"/>
        <v>0</v>
      </c>
      <c r="J156" s="141"/>
      <c r="K156" s="182"/>
      <c r="L156" s="182"/>
      <c r="M156" s="182"/>
    </row>
    <row r="157" spans="1:13" ht="12.75" hidden="1" customHeight="1" x14ac:dyDescent="0.2">
      <c r="A157" s="137" t="s">
        <v>219</v>
      </c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</row>
    <row r="158" spans="1:13" ht="12.75" hidden="1" customHeight="1" x14ac:dyDescent="0.2">
      <c r="A158" s="130" t="s">
        <v>6</v>
      </c>
      <c r="B158" s="130" t="s">
        <v>114</v>
      </c>
      <c r="C158" s="130" t="s">
        <v>192</v>
      </c>
      <c r="D158" s="130" t="s">
        <v>153</v>
      </c>
      <c r="E158" s="100" t="s">
        <v>133</v>
      </c>
      <c r="F158" s="103">
        <f>SUM(G158+I158)</f>
        <v>0</v>
      </c>
      <c r="G158" s="104"/>
      <c r="H158" s="104"/>
      <c r="I158" s="104"/>
      <c r="J158" s="68" t="s">
        <v>179</v>
      </c>
      <c r="K158" s="136" t="s">
        <v>193</v>
      </c>
      <c r="L158" s="136"/>
      <c r="M158" s="136"/>
    </row>
    <row r="159" spans="1:13" ht="14.25" hidden="1" customHeight="1" x14ac:dyDescent="0.2">
      <c r="A159" s="130"/>
      <c r="B159" s="130"/>
      <c r="C159" s="130"/>
      <c r="D159" s="130"/>
      <c r="E159" s="43" t="s">
        <v>135</v>
      </c>
      <c r="F159" s="103">
        <f t="shared" ref="F159:F165" si="71">SUM(G159+I159)</f>
        <v>0</v>
      </c>
      <c r="G159" s="103">
        <f>SUM(G158)</f>
        <v>0</v>
      </c>
      <c r="H159" s="103">
        <f t="shared" ref="H159:I159" si="72">SUM(H158)</f>
        <v>0</v>
      </c>
      <c r="I159" s="103">
        <f t="shared" si="72"/>
        <v>0</v>
      </c>
      <c r="J159" s="74"/>
      <c r="K159" s="136"/>
      <c r="L159" s="136"/>
      <c r="M159" s="136"/>
    </row>
    <row r="160" spans="1:13" ht="12.75" hidden="1" customHeight="1" x14ac:dyDescent="0.2">
      <c r="A160" s="134" t="s">
        <v>10</v>
      </c>
      <c r="B160" s="48"/>
      <c r="C160" s="48"/>
      <c r="D160" s="130" t="s">
        <v>152</v>
      </c>
      <c r="E160" s="101" t="s">
        <v>133</v>
      </c>
      <c r="F160" s="40">
        <f t="shared" si="71"/>
        <v>0</v>
      </c>
      <c r="G160" s="102"/>
      <c r="H160" s="42"/>
      <c r="I160" s="102"/>
      <c r="J160" s="74"/>
      <c r="K160" s="136"/>
      <c r="L160" s="136"/>
      <c r="M160" s="136"/>
    </row>
    <row r="161" spans="1:13" ht="12.75" hidden="1" customHeight="1" x14ac:dyDescent="0.2">
      <c r="A161" s="134"/>
      <c r="B161" s="48"/>
      <c r="C161" s="48"/>
      <c r="D161" s="130"/>
      <c r="E161" s="43" t="s">
        <v>135</v>
      </c>
      <c r="F161" s="40">
        <f t="shared" si="71"/>
        <v>0</v>
      </c>
      <c r="G161" s="40">
        <f>SUM(G160)</f>
        <v>0</v>
      </c>
      <c r="H161" s="40">
        <f t="shared" ref="H161:I161" si="73">SUM(H160)</f>
        <v>0</v>
      </c>
      <c r="I161" s="40">
        <f t="shared" si="73"/>
        <v>0</v>
      </c>
      <c r="J161" s="74"/>
      <c r="K161" s="136"/>
      <c r="L161" s="136"/>
      <c r="M161" s="136"/>
    </row>
    <row r="162" spans="1:13" ht="12.75" hidden="1" customHeight="1" x14ac:dyDescent="0.2">
      <c r="A162" s="134" t="s">
        <v>19</v>
      </c>
      <c r="B162" s="48"/>
      <c r="C162" s="48"/>
      <c r="D162" s="130" t="s">
        <v>153</v>
      </c>
      <c r="E162" s="101" t="s">
        <v>133</v>
      </c>
      <c r="F162" s="40">
        <f t="shared" si="71"/>
        <v>0</v>
      </c>
      <c r="G162" s="102"/>
      <c r="H162" s="42"/>
      <c r="I162" s="102"/>
      <c r="J162" s="74"/>
      <c r="K162" s="136"/>
      <c r="L162" s="136"/>
      <c r="M162" s="136"/>
    </row>
    <row r="163" spans="1:13" ht="27.75" hidden="1" customHeight="1" x14ac:dyDescent="0.2">
      <c r="A163" s="134"/>
      <c r="B163" s="48"/>
      <c r="C163" s="48"/>
      <c r="D163" s="130"/>
      <c r="E163" s="43" t="s">
        <v>135</v>
      </c>
      <c r="F163" s="40">
        <f t="shared" si="71"/>
        <v>0</v>
      </c>
      <c r="G163" s="40">
        <f>SUM(G162:G162)</f>
        <v>0</v>
      </c>
      <c r="H163" s="40">
        <f>SUM(H162:H162)</f>
        <v>0</v>
      </c>
      <c r="I163" s="40">
        <f>SUM(I162:I162)</f>
        <v>0</v>
      </c>
      <c r="J163" s="69"/>
      <c r="K163" s="136"/>
      <c r="L163" s="136"/>
      <c r="M163" s="136"/>
    </row>
    <row r="164" spans="1:13" ht="12.75" hidden="1" customHeight="1" x14ac:dyDescent="0.2">
      <c r="A164" s="164" t="s">
        <v>220</v>
      </c>
      <c r="B164" s="164"/>
      <c r="C164" s="164"/>
      <c r="D164" s="164"/>
      <c r="E164" s="164"/>
      <c r="F164" s="105">
        <f t="shared" si="71"/>
        <v>0</v>
      </c>
      <c r="G164" s="105">
        <f>SUM(G159+G161+G163)</f>
        <v>0</v>
      </c>
      <c r="H164" s="105">
        <f t="shared" ref="H164:I164" si="74">SUM(H159+H161+H163)</f>
        <v>0</v>
      </c>
      <c r="I164" s="105">
        <f t="shared" si="74"/>
        <v>0</v>
      </c>
      <c r="J164" s="165"/>
      <c r="K164" s="182"/>
      <c r="L164" s="182"/>
      <c r="M164" s="182"/>
    </row>
    <row r="165" spans="1:13" ht="12.75" hidden="1" customHeight="1" x14ac:dyDescent="0.2">
      <c r="A165" s="164" t="s">
        <v>123</v>
      </c>
      <c r="B165" s="164"/>
      <c r="C165" s="164"/>
      <c r="D165" s="164"/>
      <c r="E165" s="164"/>
      <c r="F165" s="105">
        <f t="shared" si="71"/>
        <v>0</v>
      </c>
      <c r="G165" s="105">
        <f>SUM(G164)</f>
        <v>0</v>
      </c>
      <c r="H165" s="105">
        <f t="shared" ref="H165:I165" si="75">SUM(H164)</f>
        <v>0</v>
      </c>
      <c r="I165" s="105">
        <f t="shared" si="75"/>
        <v>0</v>
      </c>
      <c r="J165" s="165"/>
      <c r="K165" s="182"/>
      <c r="L165" s="182"/>
      <c r="M165" s="182"/>
    </row>
    <row r="166" spans="1:13" s="106" customFormat="1" ht="12.75" customHeight="1" x14ac:dyDescent="0.2">
      <c r="A166" s="137" t="s">
        <v>318</v>
      </c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</row>
    <row r="167" spans="1:13" s="106" customFormat="1" ht="12.75" customHeight="1" x14ac:dyDescent="0.2">
      <c r="A167" s="130" t="s">
        <v>6</v>
      </c>
      <c r="B167" s="130" t="s">
        <v>319</v>
      </c>
      <c r="C167" s="130" t="s">
        <v>192</v>
      </c>
      <c r="D167" s="130" t="s">
        <v>153</v>
      </c>
      <c r="E167" s="100" t="s">
        <v>133</v>
      </c>
      <c r="F167" s="103">
        <f>SUM(G167+I167)</f>
        <v>14.04</v>
      </c>
      <c r="G167" s="104">
        <v>14.04</v>
      </c>
      <c r="H167" s="104"/>
      <c r="I167" s="104"/>
      <c r="J167" s="142" t="s">
        <v>15</v>
      </c>
      <c r="K167" s="148" t="s">
        <v>193</v>
      </c>
      <c r="L167" s="149"/>
      <c r="M167" s="150"/>
    </row>
    <row r="168" spans="1:13" s="106" customFormat="1" ht="12.75" customHeight="1" x14ac:dyDescent="0.2">
      <c r="A168" s="130"/>
      <c r="B168" s="130"/>
      <c r="C168" s="130"/>
      <c r="D168" s="130"/>
      <c r="E168" s="43" t="s">
        <v>135</v>
      </c>
      <c r="F168" s="103">
        <f t="shared" ref="F168:F169" si="76">SUM(G168+I168)</f>
        <v>14.04</v>
      </c>
      <c r="G168" s="103">
        <f>SUM(G167)</f>
        <v>14.04</v>
      </c>
      <c r="H168" s="103">
        <f t="shared" ref="H168:I168" si="77">SUM(H167)</f>
        <v>0</v>
      </c>
      <c r="I168" s="103">
        <f t="shared" si="77"/>
        <v>0</v>
      </c>
      <c r="J168" s="144"/>
      <c r="K168" s="151"/>
      <c r="L168" s="152"/>
      <c r="M168" s="153"/>
    </row>
    <row r="169" spans="1:13" ht="12.75" customHeight="1" x14ac:dyDescent="0.2">
      <c r="A169" s="223" t="s">
        <v>320</v>
      </c>
      <c r="B169" s="223"/>
      <c r="C169" s="223"/>
      <c r="D169" s="223"/>
      <c r="E169" s="223"/>
      <c r="F169" s="108">
        <f t="shared" si="76"/>
        <v>14.04</v>
      </c>
      <c r="G169" s="108">
        <f>SUM(G168)</f>
        <v>14.04</v>
      </c>
      <c r="H169" s="108">
        <f t="shared" ref="H169:I169" si="78">SUM(H168)</f>
        <v>0</v>
      </c>
      <c r="I169" s="108">
        <f t="shared" si="78"/>
        <v>0</v>
      </c>
      <c r="J169" s="143"/>
      <c r="K169" s="154"/>
      <c r="L169" s="155"/>
      <c r="M169" s="156"/>
    </row>
    <row r="170" spans="1:13" ht="25.5" customHeight="1" x14ac:dyDescent="0.2">
      <c r="A170" s="137" t="s">
        <v>160</v>
      </c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</row>
    <row r="171" spans="1:13" ht="12.75" hidden="1" customHeight="1" x14ac:dyDescent="0.2">
      <c r="A171" s="220" t="s">
        <v>6</v>
      </c>
      <c r="B171" s="23" t="s">
        <v>114</v>
      </c>
      <c r="C171" s="220" t="s">
        <v>188</v>
      </c>
      <c r="D171" s="23" t="s">
        <v>111</v>
      </c>
      <c r="E171" s="34" t="s">
        <v>27</v>
      </c>
      <c r="F171" s="81">
        <f>SUM(G171+I171)</f>
        <v>0</v>
      </c>
      <c r="G171" s="37"/>
      <c r="H171" s="34"/>
      <c r="I171" s="37"/>
      <c r="J171" s="27" t="s">
        <v>179</v>
      </c>
      <c r="K171" s="138" t="s">
        <v>185</v>
      </c>
      <c r="L171" s="139"/>
      <c r="M171" s="140"/>
    </row>
    <row r="172" spans="1:13" ht="12.75" hidden="1" customHeight="1" x14ac:dyDescent="0.2">
      <c r="A172" s="220"/>
      <c r="B172" s="23"/>
      <c r="C172" s="220"/>
      <c r="D172" s="23"/>
      <c r="E172" s="29" t="s">
        <v>135</v>
      </c>
      <c r="F172" s="55">
        <f>SUM(G172+I172)</f>
        <v>0</v>
      </c>
      <c r="G172" s="55">
        <f>SUM(G171)</f>
        <v>0</v>
      </c>
      <c r="H172" s="55">
        <f t="shared" ref="H172:I172" si="79">SUM(H171)</f>
        <v>0</v>
      </c>
      <c r="I172" s="55">
        <f t="shared" si="79"/>
        <v>0</v>
      </c>
      <c r="J172" s="27"/>
      <c r="K172" s="138"/>
      <c r="L172" s="139"/>
      <c r="M172" s="140"/>
    </row>
    <row r="173" spans="1:13" ht="12.75" customHeight="1" x14ac:dyDescent="0.2">
      <c r="A173" s="130" t="s">
        <v>6</v>
      </c>
      <c r="B173" s="131" t="s">
        <v>114</v>
      </c>
      <c r="C173" s="130" t="s">
        <v>290</v>
      </c>
      <c r="D173" s="130" t="s">
        <v>274</v>
      </c>
      <c r="E173" s="47" t="s">
        <v>11</v>
      </c>
      <c r="F173" s="40">
        <f t="shared" ref="F173:F185" si="80">SUM(G173+I173)</f>
        <v>75.5</v>
      </c>
      <c r="G173" s="41">
        <v>75.5</v>
      </c>
      <c r="H173" s="41"/>
      <c r="I173" s="41"/>
      <c r="J173" s="141" t="s">
        <v>15</v>
      </c>
      <c r="K173" s="129" t="s">
        <v>291</v>
      </c>
      <c r="L173" s="129"/>
      <c r="M173" s="129"/>
    </row>
    <row r="174" spans="1:13" ht="12.75" customHeight="1" x14ac:dyDescent="0.2">
      <c r="A174" s="130"/>
      <c r="B174" s="132"/>
      <c r="C174" s="130"/>
      <c r="D174" s="130"/>
      <c r="E174" s="93" t="s">
        <v>139</v>
      </c>
      <c r="F174" s="40">
        <f t="shared" si="80"/>
        <v>-75.5</v>
      </c>
      <c r="G174" s="96"/>
      <c r="H174" s="96"/>
      <c r="I174" s="96">
        <v>-75.5</v>
      </c>
      <c r="J174" s="141"/>
      <c r="K174" s="129"/>
      <c r="L174" s="129"/>
      <c r="M174" s="129"/>
    </row>
    <row r="175" spans="1:13" ht="21" customHeight="1" x14ac:dyDescent="0.2">
      <c r="A175" s="130"/>
      <c r="B175" s="132"/>
      <c r="C175" s="130"/>
      <c r="D175" s="130"/>
      <c r="E175" s="43" t="s">
        <v>135</v>
      </c>
      <c r="F175" s="40">
        <f t="shared" si="80"/>
        <v>0</v>
      </c>
      <c r="G175" s="40">
        <f>SUM(G173+G174)</f>
        <v>75.5</v>
      </c>
      <c r="H175" s="40">
        <f t="shared" ref="H175:I175" si="81">SUM(H173+H174)</f>
        <v>0</v>
      </c>
      <c r="I175" s="40">
        <f t="shared" si="81"/>
        <v>-75.5</v>
      </c>
      <c r="J175" s="141"/>
      <c r="K175" s="129"/>
      <c r="L175" s="129"/>
      <c r="M175" s="129"/>
    </row>
    <row r="176" spans="1:13" ht="14.25" customHeight="1" x14ac:dyDescent="0.2">
      <c r="A176" s="130" t="s">
        <v>10</v>
      </c>
      <c r="B176" s="132"/>
      <c r="C176" s="130" t="s">
        <v>292</v>
      </c>
      <c r="D176" s="130" t="s">
        <v>111</v>
      </c>
      <c r="E176" s="93" t="s">
        <v>139</v>
      </c>
      <c r="F176" s="40">
        <f t="shared" si="80"/>
        <v>-20</v>
      </c>
      <c r="G176" s="41"/>
      <c r="H176" s="42"/>
      <c r="I176" s="41">
        <v>-20</v>
      </c>
      <c r="J176" s="141" t="s">
        <v>14</v>
      </c>
      <c r="K176" s="129" t="s">
        <v>293</v>
      </c>
      <c r="L176" s="129"/>
      <c r="M176" s="129"/>
    </row>
    <row r="177" spans="1:14" ht="25.5" customHeight="1" x14ac:dyDescent="0.2">
      <c r="A177" s="130"/>
      <c r="B177" s="132"/>
      <c r="C177" s="130"/>
      <c r="D177" s="130"/>
      <c r="E177" s="43" t="s">
        <v>135</v>
      </c>
      <c r="F177" s="40">
        <f t="shared" si="80"/>
        <v>-20</v>
      </c>
      <c r="G177" s="40">
        <f>SUM(G176)</f>
        <v>0</v>
      </c>
      <c r="H177" s="40">
        <f t="shared" ref="H177:I177" si="82">SUM(H176)</f>
        <v>0</v>
      </c>
      <c r="I177" s="40">
        <f t="shared" si="82"/>
        <v>-20</v>
      </c>
      <c r="J177" s="141"/>
      <c r="K177" s="129"/>
      <c r="L177" s="129"/>
      <c r="M177" s="129"/>
    </row>
    <row r="178" spans="1:14" ht="12.75" customHeight="1" x14ac:dyDescent="0.2">
      <c r="A178" s="130" t="s">
        <v>19</v>
      </c>
      <c r="B178" s="132"/>
      <c r="C178" s="130" t="s">
        <v>295</v>
      </c>
      <c r="D178" s="130" t="s">
        <v>214</v>
      </c>
      <c r="E178" s="93" t="s">
        <v>27</v>
      </c>
      <c r="F178" s="40">
        <f t="shared" si="80"/>
        <v>5</v>
      </c>
      <c r="G178" s="41">
        <v>5</v>
      </c>
      <c r="H178" s="42"/>
      <c r="I178" s="41"/>
      <c r="J178" s="141" t="s">
        <v>15</v>
      </c>
      <c r="K178" s="129" t="s">
        <v>294</v>
      </c>
      <c r="L178" s="129"/>
      <c r="M178" s="129"/>
    </row>
    <row r="179" spans="1:14" ht="15.75" customHeight="1" x14ac:dyDescent="0.2">
      <c r="A179" s="130"/>
      <c r="B179" s="132"/>
      <c r="C179" s="130"/>
      <c r="D179" s="130"/>
      <c r="E179" s="43" t="s">
        <v>135</v>
      </c>
      <c r="F179" s="40">
        <f t="shared" si="80"/>
        <v>5</v>
      </c>
      <c r="G179" s="40">
        <f>SUM(G178)</f>
        <v>5</v>
      </c>
      <c r="H179" s="40">
        <f t="shared" ref="H179:I179" si="83">SUM(H178)</f>
        <v>0</v>
      </c>
      <c r="I179" s="40">
        <f t="shared" si="83"/>
        <v>0</v>
      </c>
      <c r="J179" s="141"/>
      <c r="K179" s="129"/>
      <c r="L179" s="129"/>
      <c r="M179" s="129"/>
    </row>
    <row r="180" spans="1:14" ht="12.75" customHeight="1" x14ac:dyDescent="0.2">
      <c r="A180" s="130" t="s">
        <v>56</v>
      </c>
      <c r="B180" s="132"/>
      <c r="C180" s="130" t="s">
        <v>296</v>
      </c>
      <c r="D180" s="130" t="s">
        <v>214</v>
      </c>
      <c r="E180" s="93" t="s">
        <v>27</v>
      </c>
      <c r="F180" s="40">
        <f t="shared" si="80"/>
        <v>-5</v>
      </c>
      <c r="G180" s="41">
        <v>-5</v>
      </c>
      <c r="H180" s="42"/>
      <c r="I180" s="41"/>
      <c r="J180" s="141" t="s">
        <v>14</v>
      </c>
      <c r="K180" s="129" t="s">
        <v>297</v>
      </c>
      <c r="L180" s="129"/>
      <c r="M180" s="129"/>
    </row>
    <row r="181" spans="1:14" ht="25.5" customHeight="1" x14ac:dyDescent="0.2">
      <c r="A181" s="130"/>
      <c r="B181" s="132"/>
      <c r="C181" s="130"/>
      <c r="D181" s="130"/>
      <c r="E181" s="43" t="s">
        <v>135</v>
      </c>
      <c r="F181" s="40">
        <f t="shared" si="80"/>
        <v>-5</v>
      </c>
      <c r="G181" s="40">
        <f>SUM(G180)</f>
        <v>-5</v>
      </c>
      <c r="H181" s="40">
        <f t="shared" ref="H181:I181" si="84">SUM(H180)</f>
        <v>0</v>
      </c>
      <c r="I181" s="40">
        <f t="shared" si="84"/>
        <v>0</v>
      </c>
      <c r="J181" s="141"/>
      <c r="K181" s="129"/>
      <c r="L181" s="129"/>
      <c r="M181" s="129"/>
    </row>
    <row r="182" spans="1:14" ht="12.75" customHeight="1" x14ac:dyDescent="0.2">
      <c r="A182" s="130" t="s">
        <v>57</v>
      </c>
      <c r="B182" s="132"/>
      <c r="C182" s="130" t="s">
        <v>329</v>
      </c>
      <c r="D182" s="131" t="s">
        <v>111</v>
      </c>
      <c r="E182" s="111" t="s">
        <v>27</v>
      </c>
      <c r="F182" s="40">
        <f t="shared" si="80"/>
        <v>-10</v>
      </c>
      <c r="G182" s="41">
        <v>-10</v>
      </c>
      <c r="H182" s="41"/>
      <c r="I182" s="41"/>
      <c r="J182" s="142" t="s">
        <v>15</v>
      </c>
      <c r="K182" s="129" t="s">
        <v>330</v>
      </c>
      <c r="L182" s="129"/>
      <c r="M182" s="129"/>
    </row>
    <row r="183" spans="1:14" ht="20.25" customHeight="1" x14ac:dyDescent="0.2">
      <c r="A183" s="130"/>
      <c r="B183" s="132"/>
      <c r="C183" s="130"/>
      <c r="D183" s="132"/>
      <c r="E183" s="43" t="s">
        <v>135</v>
      </c>
      <c r="F183" s="40">
        <f t="shared" si="80"/>
        <v>-10</v>
      </c>
      <c r="G183" s="40">
        <f>SUM(G182)</f>
        <v>-10</v>
      </c>
      <c r="H183" s="40">
        <f t="shared" ref="H183:I183" si="85">SUM(H182)</f>
        <v>0</v>
      </c>
      <c r="I183" s="40">
        <f t="shared" si="85"/>
        <v>0</v>
      </c>
      <c r="J183" s="144"/>
      <c r="K183" s="129"/>
      <c r="L183" s="129"/>
      <c r="M183" s="129"/>
    </row>
    <row r="184" spans="1:14" ht="12.75" customHeight="1" x14ac:dyDescent="0.2">
      <c r="A184" s="130" t="s">
        <v>58</v>
      </c>
      <c r="B184" s="132"/>
      <c r="C184" s="130" t="s">
        <v>342</v>
      </c>
      <c r="D184" s="132"/>
      <c r="E184" s="39" t="s">
        <v>22</v>
      </c>
      <c r="F184" s="40">
        <f t="shared" si="80"/>
        <v>15.7</v>
      </c>
      <c r="G184" s="41"/>
      <c r="H184" s="41"/>
      <c r="I184" s="41">
        <v>15.7</v>
      </c>
      <c r="J184" s="144"/>
      <c r="K184" s="129" t="s">
        <v>343</v>
      </c>
      <c r="L184" s="129"/>
      <c r="M184" s="129"/>
    </row>
    <row r="185" spans="1:14" ht="26.25" customHeight="1" x14ac:dyDescent="0.2">
      <c r="A185" s="130"/>
      <c r="B185" s="133"/>
      <c r="C185" s="130"/>
      <c r="D185" s="133"/>
      <c r="E185" s="43" t="s">
        <v>135</v>
      </c>
      <c r="F185" s="40">
        <f t="shared" si="80"/>
        <v>15.7</v>
      </c>
      <c r="G185" s="40">
        <f>SUM(G184)</f>
        <v>0</v>
      </c>
      <c r="H185" s="40">
        <f t="shared" ref="H185:I185" si="86">SUM(H184)</f>
        <v>0</v>
      </c>
      <c r="I185" s="40">
        <f t="shared" si="86"/>
        <v>15.7</v>
      </c>
      <c r="J185" s="143"/>
      <c r="K185" s="129"/>
      <c r="L185" s="129"/>
      <c r="M185" s="129"/>
    </row>
    <row r="186" spans="1:14" ht="12.75" hidden="1" customHeight="1" x14ac:dyDescent="0.2">
      <c r="A186" s="130"/>
      <c r="B186" s="67"/>
      <c r="C186" s="130"/>
      <c r="D186" s="48"/>
      <c r="E186" s="45" t="s">
        <v>27</v>
      </c>
      <c r="F186" s="40">
        <f t="shared" ref="F186:F194" si="87">SUM(G186+I186)</f>
        <v>0</v>
      </c>
      <c r="G186" s="41"/>
      <c r="H186" s="45"/>
      <c r="I186" s="46"/>
      <c r="J186" s="52"/>
      <c r="K186" s="129" t="s">
        <v>186</v>
      </c>
      <c r="L186" s="129"/>
      <c r="M186" s="129"/>
    </row>
    <row r="187" spans="1:14" ht="12.75" hidden="1" customHeight="1" x14ac:dyDescent="0.2">
      <c r="A187" s="130"/>
      <c r="B187" s="48"/>
      <c r="C187" s="130"/>
      <c r="D187" s="48"/>
      <c r="E187" s="43" t="s">
        <v>135</v>
      </c>
      <c r="F187" s="40">
        <f t="shared" si="87"/>
        <v>0</v>
      </c>
      <c r="G187" s="40">
        <f>SUM(G186)</f>
        <v>0</v>
      </c>
      <c r="H187" s="40">
        <f t="shared" ref="H187:I187" si="88">SUM(H186)</f>
        <v>0</v>
      </c>
      <c r="I187" s="40">
        <f t="shared" si="88"/>
        <v>0</v>
      </c>
      <c r="J187" s="52"/>
      <c r="K187" s="129"/>
      <c r="L187" s="129"/>
      <c r="M187" s="129"/>
    </row>
    <row r="188" spans="1:14" ht="12.75" hidden="1" customHeight="1" x14ac:dyDescent="0.2">
      <c r="A188" s="130"/>
      <c r="B188" s="48"/>
      <c r="C188" s="130"/>
      <c r="D188" s="48"/>
      <c r="E188" s="47" t="s">
        <v>27</v>
      </c>
      <c r="F188" s="40">
        <f t="shared" si="87"/>
        <v>0</v>
      </c>
      <c r="G188" s="41"/>
      <c r="H188" s="42"/>
      <c r="I188" s="42"/>
      <c r="J188" s="52"/>
      <c r="K188" s="129" t="s">
        <v>187</v>
      </c>
      <c r="L188" s="129"/>
      <c r="M188" s="129"/>
    </row>
    <row r="189" spans="1:14" ht="14.25" hidden="1" customHeight="1" x14ac:dyDescent="0.2">
      <c r="A189" s="130"/>
      <c r="B189" s="48"/>
      <c r="C189" s="130"/>
      <c r="D189" s="48"/>
      <c r="E189" s="43" t="s">
        <v>135</v>
      </c>
      <c r="F189" s="40">
        <f t="shared" si="87"/>
        <v>0</v>
      </c>
      <c r="G189" s="40">
        <f>SUM(G188)</f>
        <v>0</v>
      </c>
      <c r="H189" s="40">
        <f t="shared" ref="H189:I189" si="89">SUM(H188)</f>
        <v>0</v>
      </c>
      <c r="I189" s="40">
        <f t="shared" si="89"/>
        <v>0</v>
      </c>
      <c r="J189" s="52"/>
      <c r="K189" s="129"/>
      <c r="L189" s="129"/>
      <c r="M189" s="129"/>
    </row>
    <row r="190" spans="1:14" ht="14.25" hidden="1" customHeight="1" x14ac:dyDescent="0.2">
      <c r="A190" s="130"/>
      <c r="B190" s="48"/>
      <c r="C190" s="130"/>
      <c r="D190" s="48"/>
      <c r="E190" s="39" t="s">
        <v>27</v>
      </c>
      <c r="F190" s="40">
        <f t="shared" si="87"/>
        <v>0</v>
      </c>
      <c r="G190" s="41"/>
      <c r="H190" s="42"/>
      <c r="I190" s="42"/>
      <c r="J190" s="52"/>
      <c r="K190" s="129" t="s">
        <v>164</v>
      </c>
      <c r="L190" s="129"/>
      <c r="M190" s="129"/>
    </row>
    <row r="191" spans="1:14" ht="14.25" hidden="1" customHeight="1" x14ac:dyDescent="0.2">
      <c r="A191" s="130"/>
      <c r="B191" s="48"/>
      <c r="C191" s="130"/>
      <c r="D191" s="48"/>
      <c r="E191" s="43" t="s">
        <v>135</v>
      </c>
      <c r="F191" s="40">
        <f t="shared" si="87"/>
        <v>0</v>
      </c>
      <c r="G191" s="40">
        <f>SUM(G190)</f>
        <v>0</v>
      </c>
      <c r="H191" s="40">
        <f t="shared" ref="H191:I191" si="90">SUM(H190)</f>
        <v>0</v>
      </c>
      <c r="I191" s="40">
        <f t="shared" si="90"/>
        <v>0</v>
      </c>
      <c r="J191" s="52"/>
      <c r="K191" s="129"/>
      <c r="L191" s="129"/>
      <c r="M191" s="129"/>
    </row>
    <row r="192" spans="1:14" ht="12.75" customHeight="1" x14ac:dyDescent="0.2">
      <c r="A192" s="164" t="s">
        <v>161</v>
      </c>
      <c r="B192" s="164"/>
      <c r="C192" s="164"/>
      <c r="D192" s="164"/>
      <c r="E192" s="164"/>
      <c r="F192" s="44">
        <f t="shared" si="87"/>
        <v>-14.299999999999997</v>
      </c>
      <c r="G192" s="44">
        <f>SUM(G172+G175+G177+G179+G181+G183+G185+G187+G189+G191)</f>
        <v>65.5</v>
      </c>
      <c r="H192" s="44">
        <f t="shared" ref="H192:I192" si="91">SUM(H172+H175+H177+H179+H181+H183+H185+H187+H189+H191)</f>
        <v>0</v>
      </c>
      <c r="I192" s="44">
        <f t="shared" si="91"/>
        <v>-79.8</v>
      </c>
      <c r="J192" s="165"/>
      <c r="K192" s="166"/>
      <c r="L192" s="166"/>
      <c r="M192" s="166"/>
      <c r="N192" s="1" t="s">
        <v>144</v>
      </c>
    </row>
    <row r="193" spans="1:13" ht="12.75" customHeight="1" x14ac:dyDescent="0.2">
      <c r="A193" s="164" t="s">
        <v>121</v>
      </c>
      <c r="B193" s="164"/>
      <c r="C193" s="164"/>
      <c r="D193" s="164"/>
      <c r="E193" s="164"/>
      <c r="F193" s="44">
        <f t="shared" si="87"/>
        <v>-14.3</v>
      </c>
      <c r="G193" s="44">
        <f>SUM(G177+G183+G185)</f>
        <v>-10</v>
      </c>
      <c r="H193" s="44">
        <f t="shared" ref="H193:I193" si="92">SUM(H177+H183+H185)</f>
        <v>0</v>
      </c>
      <c r="I193" s="44">
        <f t="shared" si="92"/>
        <v>-4.3000000000000007</v>
      </c>
      <c r="J193" s="165"/>
      <c r="K193" s="166"/>
      <c r="L193" s="166"/>
      <c r="M193" s="166"/>
    </row>
    <row r="194" spans="1:13" ht="12.75" customHeight="1" x14ac:dyDescent="0.2">
      <c r="A194" s="164" t="s">
        <v>138</v>
      </c>
      <c r="B194" s="164"/>
      <c r="C194" s="164"/>
      <c r="D194" s="164"/>
      <c r="E194" s="164"/>
      <c r="F194" s="44">
        <f t="shared" si="87"/>
        <v>0</v>
      </c>
      <c r="G194" s="44">
        <f>SUM(G175+G179+G181)</f>
        <v>75.5</v>
      </c>
      <c r="H194" s="44">
        <f t="shared" ref="H194:I194" si="93">SUM(H175+H179+H181)</f>
        <v>0</v>
      </c>
      <c r="I194" s="44">
        <f t="shared" si="93"/>
        <v>-75.5</v>
      </c>
      <c r="J194" s="165"/>
      <c r="K194" s="166"/>
      <c r="L194" s="166"/>
      <c r="M194" s="166"/>
    </row>
    <row r="195" spans="1:13" ht="12.75" customHeight="1" x14ac:dyDescent="0.2">
      <c r="A195" s="137" t="s">
        <v>325</v>
      </c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</row>
    <row r="196" spans="1:13" ht="12.75" customHeight="1" x14ac:dyDescent="0.2">
      <c r="A196" s="145" t="s">
        <v>6</v>
      </c>
      <c r="B196" s="145" t="s">
        <v>171</v>
      </c>
      <c r="C196" s="145" t="s">
        <v>323</v>
      </c>
      <c r="D196" s="145" t="s">
        <v>111</v>
      </c>
      <c r="E196" s="39" t="s">
        <v>22</v>
      </c>
      <c r="F196" s="40">
        <f>SUM(G196+I196)</f>
        <v>-160.30000000000001</v>
      </c>
      <c r="G196" s="112"/>
      <c r="H196" s="112"/>
      <c r="I196" s="112">
        <v>-160.30000000000001</v>
      </c>
      <c r="J196" s="221" t="s">
        <v>15</v>
      </c>
      <c r="K196" s="135" t="s">
        <v>324</v>
      </c>
      <c r="L196" s="135"/>
      <c r="M196" s="135"/>
    </row>
    <row r="197" spans="1:13" ht="12.75" customHeight="1" x14ac:dyDescent="0.2">
      <c r="A197" s="147"/>
      <c r="B197" s="147"/>
      <c r="C197" s="147"/>
      <c r="D197" s="147"/>
      <c r="E197" s="43" t="s">
        <v>135</v>
      </c>
      <c r="F197" s="40">
        <f>SUM(G197+I197)</f>
        <v>-160.30000000000001</v>
      </c>
      <c r="G197" s="40">
        <f>SUM(G196)</f>
        <v>0</v>
      </c>
      <c r="H197" s="40">
        <f t="shared" ref="H197:I198" si="94">SUM(H196)</f>
        <v>0</v>
      </c>
      <c r="I197" s="40">
        <f t="shared" si="94"/>
        <v>-160.30000000000001</v>
      </c>
      <c r="J197" s="222"/>
      <c r="K197" s="135"/>
      <c r="L197" s="135"/>
      <c r="M197" s="135"/>
    </row>
    <row r="198" spans="1:13" ht="12.75" customHeight="1" x14ac:dyDescent="0.2">
      <c r="A198" s="167" t="s">
        <v>326</v>
      </c>
      <c r="B198" s="167"/>
      <c r="C198" s="167"/>
      <c r="D198" s="167"/>
      <c r="E198" s="167"/>
      <c r="F198" s="63">
        <f>SUM(G198+I198)</f>
        <v>-160.30000000000001</v>
      </c>
      <c r="G198" s="63">
        <f>SUM(G197)</f>
        <v>0</v>
      </c>
      <c r="H198" s="63">
        <f t="shared" si="94"/>
        <v>0</v>
      </c>
      <c r="I198" s="63">
        <f t="shared" si="94"/>
        <v>-160.30000000000001</v>
      </c>
      <c r="J198" s="112"/>
      <c r="K198" s="203"/>
      <c r="L198" s="204"/>
      <c r="M198" s="205"/>
    </row>
    <row r="199" spans="1:13" ht="12.75" customHeight="1" x14ac:dyDescent="0.2">
      <c r="A199" s="160" t="s">
        <v>265</v>
      </c>
      <c r="B199" s="160"/>
      <c r="C199" s="160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</row>
    <row r="200" spans="1:13" ht="12.75" customHeight="1" x14ac:dyDescent="0.2">
      <c r="A200" s="134" t="s">
        <v>6</v>
      </c>
      <c r="B200" s="145" t="s">
        <v>114</v>
      </c>
      <c r="C200" s="134" t="s">
        <v>298</v>
      </c>
      <c r="D200" s="145" t="s">
        <v>102</v>
      </c>
      <c r="E200" s="93" t="s">
        <v>22</v>
      </c>
      <c r="F200" s="40">
        <f>SUM(G200+I200)</f>
        <v>-20.2</v>
      </c>
      <c r="G200" s="41"/>
      <c r="H200" s="41"/>
      <c r="I200" s="41">
        <v>-20.2</v>
      </c>
      <c r="J200" s="165" t="s">
        <v>14</v>
      </c>
      <c r="K200" s="206" t="s">
        <v>299</v>
      </c>
      <c r="L200" s="206"/>
      <c r="M200" s="206"/>
    </row>
    <row r="201" spans="1:13" ht="40.5" customHeight="1" x14ac:dyDescent="0.2">
      <c r="A201" s="134"/>
      <c r="B201" s="147"/>
      <c r="C201" s="134"/>
      <c r="D201" s="147"/>
      <c r="E201" s="43" t="s">
        <v>135</v>
      </c>
      <c r="F201" s="40">
        <f t="shared" ref="F201:F209" si="95">SUM(G201+I201)</f>
        <v>-20.2</v>
      </c>
      <c r="G201" s="40">
        <f>SUM(G200)</f>
        <v>0</v>
      </c>
      <c r="H201" s="40">
        <f t="shared" ref="H201:I201" si="96">SUM(H200)</f>
        <v>0</v>
      </c>
      <c r="I201" s="40">
        <f t="shared" si="96"/>
        <v>-20.2</v>
      </c>
      <c r="J201" s="165"/>
      <c r="K201" s="206"/>
      <c r="L201" s="206"/>
      <c r="M201" s="206"/>
    </row>
    <row r="202" spans="1:13" ht="12.75" customHeight="1" x14ac:dyDescent="0.2">
      <c r="A202" s="134" t="s">
        <v>10</v>
      </c>
      <c r="B202" s="145" t="s">
        <v>114</v>
      </c>
      <c r="C202" s="134" t="s">
        <v>300</v>
      </c>
      <c r="D202" s="146" t="s">
        <v>102</v>
      </c>
      <c r="E202" s="93" t="s">
        <v>22</v>
      </c>
      <c r="F202" s="40">
        <f t="shared" si="95"/>
        <v>3</v>
      </c>
      <c r="G202" s="41"/>
      <c r="H202" s="41"/>
      <c r="I202" s="41">
        <v>3</v>
      </c>
      <c r="J202" s="165" t="s">
        <v>15</v>
      </c>
      <c r="K202" s="129" t="s">
        <v>301</v>
      </c>
      <c r="L202" s="129"/>
      <c r="M202" s="129"/>
    </row>
    <row r="203" spans="1:13" ht="26.25" customHeight="1" x14ac:dyDescent="0.2">
      <c r="A203" s="134"/>
      <c r="B203" s="146"/>
      <c r="C203" s="134"/>
      <c r="D203" s="147"/>
      <c r="E203" s="43" t="s">
        <v>135</v>
      </c>
      <c r="F203" s="40">
        <f t="shared" si="95"/>
        <v>3</v>
      </c>
      <c r="G203" s="40">
        <f>SUM(G202)</f>
        <v>0</v>
      </c>
      <c r="H203" s="40">
        <f t="shared" ref="H203:I203" si="97">SUM(H202)</f>
        <v>0</v>
      </c>
      <c r="I203" s="40">
        <f t="shared" si="97"/>
        <v>3</v>
      </c>
      <c r="J203" s="165"/>
      <c r="K203" s="129"/>
      <c r="L203" s="129"/>
      <c r="M203" s="129"/>
    </row>
    <row r="204" spans="1:13" ht="12.75" customHeight="1" x14ac:dyDescent="0.2">
      <c r="A204" s="134" t="s">
        <v>19</v>
      </c>
      <c r="B204" s="146"/>
      <c r="C204" s="134" t="s">
        <v>302</v>
      </c>
      <c r="D204" s="145" t="s">
        <v>165</v>
      </c>
      <c r="E204" s="93" t="s">
        <v>303</v>
      </c>
      <c r="F204" s="40">
        <f t="shared" si="95"/>
        <v>-1.9</v>
      </c>
      <c r="G204" s="42"/>
      <c r="H204" s="42"/>
      <c r="I204" s="41">
        <v>-1.9</v>
      </c>
      <c r="J204" s="221" t="s">
        <v>15</v>
      </c>
      <c r="K204" s="129" t="s">
        <v>304</v>
      </c>
      <c r="L204" s="129"/>
      <c r="M204" s="129"/>
    </row>
    <row r="205" spans="1:13" ht="12.75" customHeight="1" x14ac:dyDescent="0.2">
      <c r="A205" s="134"/>
      <c r="B205" s="146"/>
      <c r="C205" s="134"/>
      <c r="D205" s="146"/>
      <c r="E205" s="93" t="s">
        <v>34</v>
      </c>
      <c r="F205" s="40">
        <f t="shared" si="95"/>
        <v>1.9</v>
      </c>
      <c r="G205" s="96">
        <v>1.9</v>
      </c>
      <c r="H205" s="42"/>
      <c r="I205" s="96"/>
      <c r="J205" s="224"/>
      <c r="K205" s="129"/>
      <c r="L205" s="129"/>
      <c r="M205" s="129"/>
    </row>
    <row r="206" spans="1:13" ht="20.25" customHeight="1" x14ac:dyDescent="0.2">
      <c r="A206" s="134"/>
      <c r="B206" s="146"/>
      <c r="C206" s="134"/>
      <c r="D206" s="147"/>
      <c r="E206" s="43" t="s">
        <v>135</v>
      </c>
      <c r="F206" s="40">
        <f t="shared" si="95"/>
        <v>0</v>
      </c>
      <c r="G206" s="40">
        <f>SUM(G204+G205)</f>
        <v>1.9</v>
      </c>
      <c r="H206" s="40">
        <f t="shared" ref="H206:I206" si="98">SUM(H204+H205)</f>
        <v>0</v>
      </c>
      <c r="I206" s="40">
        <f t="shared" si="98"/>
        <v>-1.9</v>
      </c>
      <c r="J206" s="222"/>
      <c r="K206" s="129"/>
      <c r="L206" s="129"/>
      <c r="M206" s="129"/>
    </row>
    <row r="207" spans="1:13" ht="12.75" hidden="1" customHeight="1" x14ac:dyDescent="0.2">
      <c r="A207" s="145" t="s">
        <v>56</v>
      </c>
      <c r="B207" s="89"/>
      <c r="C207" s="145" t="s">
        <v>336</v>
      </c>
      <c r="D207" s="145" t="s">
        <v>165</v>
      </c>
      <c r="E207" s="115" t="s">
        <v>24</v>
      </c>
      <c r="F207" s="40">
        <f t="shared" si="95"/>
        <v>0</v>
      </c>
      <c r="G207" s="116"/>
      <c r="H207" s="116"/>
      <c r="I207" s="116"/>
      <c r="J207" s="221" t="s">
        <v>15</v>
      </c>
      <c r="K207" s="186" t="s">
        <v>284</v>
      </c>
      <c r="L207" s="187"/>
      <c r="M207" s="188"/>
    </row>
    <row r="208" spans="1:13" ht="12.75" hidden="1" customHeight="1" x14ac:dyDescent="0.2">
      <c r="A208" s="146"/>
      <c r="B208" s="89"/>
      <c r="C208" s="146"/>
      <c r="D208" s="146"/>
      <c r="E208" s="115" t="s">
        <v>9</v>
      </c>
      <c r="F208" s="40">
        <f t="shared" si="95"/>
        <v>0</v>
      </c>
      <c r="G208" s="116"/>
      <c r="H208" s="116"/>
      <c r="I208" s="116"/>
      <c r="J208" s="224"/>
      <c r="K208" s="189"/>
      <c r="L208" s="190"/>
      <c r="M208" s="191"/>
    </row>
    <row r="209" spans="1:13" ht="12.75" hidden="1" customHeight="1" x14ac:dyDescent="0.2">
      <c r="A209" s="147"/>
      <c r="B209" s="90"/>
      <c r="C209" s="147"/>
      <c r="D209" s="147"/>
      <c r="E209" s="43"/>
      <c r="F209" s="40">
        <f t="shared" si="95"/>
        <v>0</v>
      </c>
      <c r="G209" s="40">
        <f>SUM(G207:G208)</f>
        <v>0</v>
      </c>
      <c r="H209" s="40">
        <f t="shared" ref="H209:I209" si="99">SUM(H207:H208)</f>
        <v>0</v>
      </c>
      <c r="I209" s="40">
        <f t="shared" si="99"/>
        <v>0</v>
      </c>
      <c r="J209" s="222"/>
      <c r="K209" s="192"/>
      <c r="L209" s="193"/>
      <c r="M209" s="194"/>
    </row>
    <row r="210" spans="1:13" ht="12.75" customHeight="1" x14ac:dyDescent="0.2">
      <c r="A210" s="164" t="s">
        <v>266</v>
      </c>
      <c r="B210" s="164"/>
      <c r="C210" s="164"/>
      <c r="D210" s="164"/>
      <c r="E210" s="164"/>
      <c r="F210" s="44">
        <f t="shared" ref="F210:F211" si="100">SUM(G210+I210)</f>
        <v>-17.2</v>
      </c>
      <c r="G210" s="44">
        <f>SUM(G201+G203+G206+G209)</f>
        <v>1.9</v>
      </c>
      <c r="H210" s="44">
        <f t="shared" ref="H210:I210" si="101">SUM(H201+H203+H206+H209)</f>
        <v>0</v>
      </c>
      <c r="I210" s="44">
        <f t="shared" si="101"/>
        <v>-19.099999999999998</v>
      </c>
      <c r="J210" s="41"/>
      <c r="K210" s="166"/>
      <c r="L210" s="166"/>
      <c r="M210" s="166"/>
    </row>
    <row r="211" spans="1:13" ht="12.75" hidden="1" customHeight="1" x14ac:dyDescent="0.2">
      <c r="A211" s="219" t="s">
        <v>132</v>
      </c>
      <c r="B211" s="219"/>
      <c r="C211" s="219"/>
      <c r="D211" s="219"/>
      <c r="E211" s="219"/>
      <c r="F211" s="30">
        <f t="shared" si="100"/>
        <v>-17.2</v>
      </c>
      <c r="G211" s="31">
        <f>SUM(G210)</f>
        <v>1.9</v>
      </c>
      <c r="H211" s="31">
        <f t="shared" ref="H211:I211" si="102">SUM(H210)</f>
        <v>0</v>
      </c>
      <c r="I211" s="31">
        <f t="shared" si="102"/>
        <v>-19.099999999999998</v>
      </c>
      <c r="J211" s="36"/>
      <c r="K211" s="58"/>
      <c r="L211" s="58"/>
      <c r="M211" s="58"/>
    </row>
    <row r="212" spans="1:13" ht="12.75" hidden="1" customHeight="1" x14ac:dyDescent="0.2">
      <c r="A212" s="28"/>
      <c r="B212" s="28"/>
      <c r="C212" s="28"/>
      <c r="D212" s="28"/>
      <c r="E212" s="28"/>
      <c r="F212" s="26"/>
      <c r="G212" s="25"/>
      <c r="H212" s="25"/>
      <c r="I212" s="25"/>
      <c r="J212" s="33"/>
      <c r="K212" s="32"/>
      <c r="L212" s="32"/>
      <c r="M212" s="32"/>
    </row>
    <row r="213" spans="1:13" ht="12.75" hidden="1" customHeight="1" x14ac:dyDescent="0.2">
      <c r="A213" s="82"/>
      <c r="B213" s="82"/>
      <c r="C213" s="82"/>
      <c r="D213" s="82"/>
      <c r="E213" s="82"/>
      <c r="F213" s="83"/>
      <c r="G213" s="84"/>
      <c r="H213" s="84"/>
      <c r="I213" s="84"/>
      <c r="J213" s="35"/>
      <c r="K213" s="85"/>
      <c r="L213" s="85"/>
      <c r="M213" s="85"/>
    </row>
    <row r="214" spans="1:13" ht="12.75" hidden="1" customHeight="1" x14ac:dyDescent="0.2">
      <c r="A214" s="137" t="s">
        <v>215</v>
      </c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</row>
    <row r="215" spans="1:13" ht="12.75" hidden="1" customHeight="1" x14ac:dyDescent="0.2">
      <c r="A215" s="134" t="s">
        <v>6</v>
      </c>
      <c r="B215" s="134" t="s">
        <v>171</v>
      </c>
      <c r="C215" s="134" t="s">
        <v>101</v>
      </c>
      <c r="D215" s="134" t="s">
        <v>102</v>
      </c>
      <c r="E215" s="134" t="s">
        <v>22</v>
      </c>
      <c r="F215" s="40">
        <f>SUM(G215+I215)</f>
        <v>0</v>
      </c>
      <c r="G215" s="41"/>
      <c r="H215" s="41"/>
      <c r="I215" s="41"/>
      <c r="J215" s="46" t="s">
        <v>15</v>
      </c>
      <c r="K215" s="129" t="s">
        <v>104</v>
      </c>
      <c r="L215" s="129"/>
      <c r="M215" s="129"/>
    </row>
    <row r="216" spans="1:13" ht="12.75" hidden="1" customHeight="1" x14ac:dyDescent="0.2">
      <c r="A216" s="134"/>
      <c r="B216" s="134"/>
      <c r="C216" s="134"/>
      <c r="D216" s="134"/>
      <c r="E216" s="134"/>
      <c r="F216" s="40">
        <f>SUM(G216+I216)</f>
        <v>0</v>
      </c>
      <c r="G216" s="41"/>
      <c r="H216" s="41"/>
      <c r="I216" s="41"/>
      <c r="J216" s="141" t="s">
        <v>179</v>
      </c>
      <c r="K216" s="129"/>
      <c r="L216" s="129"/>
      <c r="M216" s="129"/>
    </row>
    <row r="217" spans="1:13" ht="12.75" hidden="1" customHeight="1" x14ac:dyDescent="0.2">
      <c r="A217" s="134"/>
      <c r="B217" s="134"/>
      <c r="C217" s="134"/>
      <c r="D217" s="145"/>
      <c r="E217" s="43" t="s">
        <v>135</v>
      </c>
      <c r="F217" s="40">
        <f t="shared" ref="F217:F225" si="103">SUM(G217+I217)</f>
        <v>0</v>
      </c>
      <c r="G217" s="40">
        <f>SUM(G215+G216)</f>
        <v>0</v>
      </c>
      <c r="H217" s="40">
        <f t="shared" ref="H217:I217" si="104">SUM(H215+H216)</f>
        <v>0</v>
      </c>
      <c r="I217" s="40">
        <f t="shared" si="104"/>
        <v>0</v>
      </c>
      <c r="J217" s="141"/>
      <c r="K217" s="129"/>
      <c r="L217" s="129"/>
      <c r="M217" s="129"/>
    </row>
    <row r="218" spans="1:13" ht="12.75" hidden="1" customHeight="1" x14ac:dyDescent="0.2">
      <c r="A218" s="134" t="s">
        <v>10</v>
      </c>
      <c r="B218" s="134"/>
      <c r="C218" s="217" t="s">
        <v>282</v>
      </c>
      <c r="D218" s="134" t="s">
        <v>165</v>
      </c>
      <c r="E218" s="91" t="s">
        <v>137</v>
      </c>
      <c r="F218" s="40">
        <f t="shared" si="103"/>
        <v>0</v>
      </c>
      <c r="G218" s="42"/>
      <c r="H218" s="42"/>
      <c r="I218" s="41"/>
      <c r="J218" s="141" t="s">
        <v>179</v>
      </c>
      <c r="K218" s="186" t="s">
        <v>283</v>
      </c>
      <c r="L218" s="187"/>
      <c r="M218" s="188"/>
    </row>
    <row r="219" spans="1:13" ht="12.75" hidden="1" customHeight="1" x14ac:dyDescent="0.2">
      <c r="A219" s="134"/>
      <c r="B219" s="134"/>
      <c r="C219" s="218"/>
      <c r="D219" s="134"/>
      <c r="E219" s="92" t="s">
        <v>135</v>
      </c>
      <c r="F219" s="40">
        <f t="shared" si="103"/>
        <v>0</v>
      </c>
      <c r="G219" s="40">
        <f>SUM(G218)</f>
        <v>0</v>
      </c>
      <c r="H219" s="40">
        <f t="shared" ref="H219:I219" si="105">SUM(H218)</f>
        <v>0</v>
      </c>
      <c r="I219" s="40">
        <f t="shared" si="105"/>
        <v>0</v>
      </c>
      <c r="J219" s="141"/>
      <c r="K219" s="192"/>
      <c r="L219" s="193"/>
      <c r="M219" s="194"/>
    </row>
    <row r="220" spans="1:13" ht="12.75" hidden="1" customHeight="1" x14ac:dyDescent="0.2">
      <c r="A220" s="145" t="s">
        <v>19</v>
      </c>
      <c r="B220" s="89"/>
      <c r="C220" s="145"/>
      <c r="D220" s="89"/>
      <c r="E220" s="39" t="s">
        <v>22</v>
      </c>
      <c r="F220" s="40">
        <f t="shared" si="103"/>
        <v>0</v>
      </c>
      <c r="G220" s="41"/>
      <c r="H220" s="41"/>
      <c r="I220" s="41"/>
      <c r="J220" s="142"/>
      <c r="K220" s="186" t="s">
        <v>284</v>
      </c>
      <c r="L220" s="187"/>
      <c r="M220" s="188"/>
    </row>
    <row r="221" spans="1:13" ht="12.75" hidden="1" customHeight="1" x14ac:dyDescent="0.2">
      <c r="A221" s="147"/>
      <c r="B221" s="90"/>
      <c r="C221" s="147"/>
      <c r="D221" s="90"/>
      <c r="E221" s="43" t="s">
        <v>135</v>
      </c>
      <c r="F221" s="40">
        <f t="shared" si="103"/>
        <v>0</v>
      </c>
      <c r="G221" s="40">
        <f>SUM(G220)</f>
        <v>0</v>
      </c>
      <c r="H221" s="40">
        <f t="shared" ref="H221:I221" si="106">SUM(H220)</f>
        <v>0</v>
      </c>
      <c r="I221" s="40">
        <f t="shared" si="106"/>
        <v>0</v>
      </c>
      <c r="J221" s="143"/>
      <c r="K221" s="192"/>
      <c r="L221" s="193"/>
      <c r="M221" s="194"/>
    </row>
    <row r="222" spans="1:13" ht="12.75" hidden="1" customHeight="1" x14ac:dyDescent="0.2">
      <c r="A222" s="47"/>
      <c r="B222" s="47"/>
      <c r="C222" s="47"/>
      <c r="D222" s="47"/>
      <c r="E222" s="43"/>
      <c r="F222" s="40">
        <f t="shared" si="103"/>
        <v>0</v>
      </c>
      <c r="G222" s="40"/>
      <c r="H222" s="40"/>
      <c r="I222" s="40"/>
      <c r="J222" s="46"/>
      <c r="K222" s="88"/>
      <c r="L222" s="88"/>
      <c r="M222" s="88"/>
    </row>
    <row r="223" spans="1:13" ht="12.75" hidden="1" customHeight="1" x14ac:dyDescent="0.2">
      <c r="A223" s="47"/>
      <c r="B223" s="47"/>
      <c r="C223" s="47"/>
      <c r="D223" s="47"/>
      <c r="E223" s="43"/>
      <c r="F223" s="40">
        <f t="shared" si="103"/>
        <v>0</v>
      </c>
      <c r="G223" s="40"/>
      <c r="H223" s="40"/>
      <c r="I223" s="40"/>
      <c r="J223" s="46"/>
      <c r="K223" s="88"/>
      <c r="L223" s="88"/>
      <c r="M223" s="88"/>
    </row>
    <row r="224" spans="1:13" ht="12.75" hidden="1" customHeight="1" x14ac:dyDescent="0.2">
      <c r="A224" s="167" t="s">
        <v>216</v>
      </c>
      <c r="B224" s="167"/>
      <c r="C224" s="167"/>
      <c r="D224" s="167"/>
      <c r="E224" s="167"/>
      <c r="F224" s="63">
        <f t="shared" si="103"/>
        <v>0</v>
      </c>
      <c r="G224" s="63">
        <f>SUM(G217+G219+G221)</f>
        <v>0</v>
      </c>
      <c r="H224" s="63">
        <f t="shared" ref="H224:I224" si="107">SUM(H217+H219+H221)</f>
        <v>0</v>
      </c>
      <c r="I224" s="63">
        <f t="shared" si="107"/>
        <v>0</v>
      </c>
      <c r="J224" s="46"/>
      <c r="K224" s="182"/>
      <c r="L224" s="182"/>
      <c r="M224" s="182"/>
    </row>
    <row r="225" spans="1:13" ht="12.75" hidden="1" customHeight="1" x14ac:dyDescent="0.2">
      <c r="A225" s="167" t="s">
        <v>132</v>
      </c>
      <c r="B225" s="167"/>
      <c r="C225" s="167"/>
      <c r="D225" s="167"/>
      <c r="E225" s="167"/>
      <c r="F225" s="63">
        <f t="shared" si="103"/>
        <v>0</v>
      </c>
      <c r="G225" s="63">
        <f>SUM(G224)</f>
        <v>0</v>
      </c>
      <c r="H225" s="63">
        <f t="shared" ref="H225:I225" si="108">SUM(H224)</f>
        <v>0</v>
      </c>
      <c r="I225" s="63">
        <f t="shared" si="108"/>
        <v>0</v>
      </c>
      <c r="J225" s="46"/>
      <c r="K225" s="50"/>
      <c r="L225" s="50"/>
      <c r="M225" s="50"/>
    </row>
    <row r="226" spans="1:13" ht="21.75" hidden="1" customHeight="1" x14ac:dyDescent="0.2">
      <c r="A226" s="137" t="s">
        <v>263</v>
      </c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</row>
    <row r="227" spans="1:13" ht="12.75" hidden="1" customHeight="1" x14ac:dyDescent="0.2">
      <c r="A227" s="130" t="s">
        <v>6</v>
      </c>
      <c r="B227" s="130" t="s">
        <v>114</v>
      </c>
      <c r="C227" s="130" t="s">
        <v>280</v>
      </c>
      <c r="D227" s="130" t="s">
        <v>170</v>
      </c>
      <c r="E227" s="125" t="s">
        <v>24</v>
      </c>
      <c r="F227" s="40">
        <f>SUM(G227+I227)</f>
        <v>0</v>
      </c>
      <c r="G227" s="46"/>
      <c r="H227" s="45"/>
      <c r="I227" s="41"/>
      <c r="J227" s="142" t="s">
        <v>15</v>
      </c>
      <c r="K227" s="135" t="s">
        <v>338</v>
      </c>
      <c r="L227" s="135"/>
      <c r="M227" s="135"/>
    </row>
    <row r="228" spans="1:13" ht="12.75" hidden="1" customHeight="1" x14ac:dyDescent="0.2">
      <c r="A228" s="130"/>
      <c r="B228" s="130"/>
      <c r="C228" s="130"/>
      <c r="D228" s="130"/>
      <c r="E228" s="126" t="s">
        <v>9</v>
      </c>
      <c r="F228" s="40">
        <f t="shared" ref="F228" si="109">SUM(G228+I228)</f>
        <v>0</v>
      </c>
      <c r="G228" s="46"/>
      <c r="H228" s="45"/>
      <c r="I228" s="41"/>
      <c r="J228" s="143"/>
      <c r="K228" s="135"/>
      <c r="L228" s="135"/>
      <c r="M228" s="135"/>
    </row>
    <row r="229" spans="1:13" ht="12" hidden="1" customHeight="1" x14ac:dyDescent="0.2">
      <c r="A229" s="130"/>
      <c r="B229" s="130"/>
      <c r="C229" s="130"/>
      <c r="D229" s="130"/>
      <c r="E229" s="43" t="s">
        <v>135</v>
      </c>
      <c r="F229" s="40">
        <f t="shared" ref="F229:F244" si="110">SUM(G229+I229)</f>
        <v>0</v>
      </c>
      <c r="G229" s="40">
        <f>SUM(G227:G228)</f>
        <v>0</v>
      </c>
      <c r="H229" s="40">
        <f t="shared" ref="H229:I229" si="111">SUM(H227:H228)</f>
        <v>0</v>
      </c>
      <c r="I229" s="40">
        <f t="shared" si="111"/>
        <v>0</v>
      </c>
      <c r="J229" s="52"/>
      <c r="K229" s="135"/>
      <c r="L229" s="135"/>
      <c r="M229" s="135"/>
    </row>
    <row r="230" spans="1:13" ht="12.75" hidden="1" customHeight="1" x14ac:dyDescent="0.2">
      <c r="A230" s="130" t="s">
        <v>10</v>
      </c>
      <c r="B230" s="48"/>
      <c r="C230" s="130"/>
      <c r="D230" s="48"/>
      <c r="E230" s="47"/>
      <c r="F230" s="40">
        <f t="shared" si="110"/>
        <v>0</v>
      </c>
      <c r="G230" s="41"/>
      <c r="H230" s="41"/>
      <c r="I230" s="41"/>
      <c r="J230" s="46"/>
      <c r="K230" s="136"/>
      <c r="L230" s="136"/>
      <c r="M230" s="136"/>
    </row>
    <row r="231" spans="1:13" ht="12.75" hidden="1" customHeight="1" x14ac:dyDescent="0.2">
      <c r="A231" s="130"/>
      <c r="B231" s="48"/>
      <c r="C231" s="130"/>
      <c r="D231" s="48"/>
      <c r="E231" s="56" t="s">
        <v>135</v>
      </c>
      <c r="F231" s="40">
        <f t="shared" si="110"/>
        <v>0</v>
      </c>
      <c r="G231" s="57">
        <f>SUM(G230:G230)</f>
        <v>0</v>
      </c>
      <c r="H231" s="57">
        <f>SUM(H230:H230)</f>
        <v>0</v>
      </c>
      <c r="I231" s="57">
        <f>SUM(I230:I230)</f>
        <v>0</v>
      </c>
      <c r="J231" s="52"/>
      <c r="K231" s="136"/>
      <c r="L231" s="136"/>
      <c r="M231" s="136"/>
    </row>
    <row r="232" spans="1:13" ht="12.75" hidden="1" customHeight="1" x14ac:dyDescent="0.2">
      <c r="A232" s="130"/>
      <c r="B232" s="48"/>
      <c r="C232" s="130"/>
      <c r="D232" s="48"/>
      <c r="E232" s="39"/>
      <c r="F232" s="40">
        <f t="shared" si="110"/>
        <v>0</v>
      </c>
      <c r="G232" s="42"/>
      <c r="H232" s="42"/>
      <c r="I232" s="41"/>
      <c r="J232" s="52"/>
      <c r="K232" s="136"/>
      <c r="L232" s="136"/>
      <c r="M232" s="136"/>
    </row>
    <row r="233" spans="1:13" ht="29.25" hidden="1" customHeight="1" x14ac:dyDescent="0.2">
      <c r="A233" s="130"/>
      <c r="B233" s="48"/>
      <c r="C233" s="130"/>
      <c r="D233" s="48"/>
      <c r="E233" s="56" t="s">
        <v>135</v>
      </c>
      <c r="F233" s="40">
        <f t="shared" si="110"/>
        <v>0</v>
      </c>
      <c r="G233" s="57">
        <f>SUM(G232)</f>
        <v>0</v>
      </c>
      <c r="H233" s="57">
        <f t="shared" ref="H233:I233" si="112">SUM(H232)</f>
        <v>0</v>
      </c>
      <c r="I233" s="57">
        <f t="shared" si="112"/>
        <v>0</v>
      </c>
      <c r="J233" s="52"/>
      <c r="K233" s="136"/>
      <c r="L233" s="136"/>
      <c r="M233" s="136"/>
    </row>
    <row r="234" spans="1:13" ht="33.75" hidden="1" customHeight="1" x14ac:dyDescent="0.2">
      <c r="A234" s="130" t="s">
        <v>19</v>
      </c>
      <c r="B234" s="48"/>
      <c r="C234" s="130"/>
      <c r="D234" s="48"/>
      <c r="E234" s="39"/>
      <c r="F234" s="40">
        <f t="shared" si="110"/>
        <v>0</v>
      </c>
      <c r="G234" s="41"/>
      <c r="H234" s="41"/>
      <c r="I234" s="41"/>
      <c r="J234" s="52"/>
      <c r="K234" s="136"/>
      <c r="L234" s="136"/>
      <c r="M234" s="136"/>
    </row>
    <row r="235" spans="1:13" ht="36" hidden="1" customHeight="1" x14ac:dyDescent="0.2">
      <c r="A235" s="130"/>
      <c r="B235" s="48"/>
      <c r="C235" s="130"/>
      <c r="D235" s="48"/>
      <c r="E235" s="56" t="s">
        <v>135</v>
      </c>
      <c r="F235" s="40">
        <f t="shared" si="110"/>
        <v>0</v>
      </c>
      <c r="G235" s="57">
        <f>SUM(G234)</f>
        <v>0</v>
      </c>
      <c r="H235" s="57">
        <f t="shared" ref="H235:I235" si="113">SUM(H234)</f>
        <v>0</v>
      </c>
      <c r="I235" s="57">
        <f t="shared" si="113"/>
        <v>0</v>
      </c>
      <c r="J235" s="52"/>
      <c r="K235" s="136"/>
      <c r="L235" s="136"/>
      <c r="M235" s="136"/>
    </row>
    <row r="236" spans="1:13" ht="36" hidden="1" customHeight="1" x14ac:dyDescent="0.2">
      <c r="A236" s="130"/>
      <c r="B236" s="48"/>
      <c r="C236" s="130"/>
      <c r="D236" s="48"/>
      <c r="E236" s="39"/>
      <c r="F236" s="40">
        <f t="shared" si="110"/>
        <v>0</v>
      </c>
      <c r="G236" s="41"/>
      <c r="H236" s="41"/>
      <c r="I236" s="41"/>
      <c r="J236" s="52"/>
      <c r="K236" s="161"/>
      <c r="L236" s="161"/>
      <c r="M236" s="161"/>
    </row>
    <row r="237" spans="1:13" ht="36" hidden="1" customHeight="1" x14ac:dyDescent="0.2">
      <c r="A237" s="130"/>
      <c r="B237" s="48"/>
      <c r="C237" s="130"/>
      <c r="D237" s="48"/>
      <c r="E237" s="56" t="s">
        <v>135</v>
      </c>
      <c r="F237" s="40">
        <f t="shared" si="110"/>
        <v>0</v>
      </c>
      <c r="G237" s="57">
        <f>SUM(G236)</f>
        <v>0</v>
      </c>
      <c r="H237" s="57">
        <f t="shared" ref="H237:I237" si="114">SUM(H236)</f>
        <v>0</v>
      </c>
      <c r="I237" s="57">
        <f t="shared" si="114"/>
        <v>0</v>
      </c>
      <c r="J237" s="52"/>
      <c r="K237" s="161"/>
      <c r="L237" s="161"/>
      <c r="M237" s="161"/>
    </row>
    <row r="238" spans="1:13" ht="26.25" hidden="1" customHeight="1" x14ac:dyDescent="0.2">
      <c r="A238" s="130" t="s">
        <v>19</v>
      </c>
      <c r="B238" s="48"/>
      <c r="C238" s="130"/>
      <c r="D238" s="48"/>
      <c r="E238" s="47"/>
      <c r="F238" s="40">
        <f t="shared" si="110"/>
        <v>0</v>
      </c>
      <c r="G238" s="42"/>
      <c r="H238" s="42"/>
      <c r="I238" s="41"/>
      <c r="J238" s="52"/>
      <c r="K238" s="136"/>
      <c r="L238" s="136"/>
      <c r="M238" s="136"/>
    </row>
    <row r="239" spans="1:13" ht="45" hidden="1" customHeight="1" x14ac:dyDescent="0.2">
      <c r="A239" s="130"/>
      <c r="B239" s="48"/>
      <c r="C239" s="130"/>
      <c r="D239" s="48"/>
      <c r="E239" s="56"/>
      <c r="F239" s="40">
        <f t="shared" si="110"/>
        <v>0</v>
      </c>
      <c r="G239" s="57">
        <f>SUM(G238)</f>
        <v>0</v>
      </c>
      <c r="H239" s="57">
        <f t="shared" ref="H239:I239" si="115">SUM(H238)</f>
        <v>0</v>
      </c>
      <c r="I239" s="57">
        <f t="shared" si="115"/>
        <v>0</v>
      </c>
      <c r="J239" s="52"/>
      <c r="K239" s="136"/>
      <c r="L239" s="136"/>
      <c r="M239" s="136"/>
    </row>
    <row r="240" spans="1:13" ht="12.75" hidden="1" customHeight="1" x14ac:dyDescent="0.2">
      <c r="A240" s="130" t="s">
        <v>56</v>
      </c>
      <c r="B240" s="48"/>
      <c r="C240" s="130"/>
      <c r="D240" s="48"/>
      <c r="E240" s="39"/>
      <c r="F240" s="40">
        <f t="shared" si="110"/>
        <v>0</v>
      </c>
      <c r="G240" s="41"/>
      <c r="H240" s="42"/>
      <c r="I240" s="41"/>
      <c r="J240" s="68"/>
      <c r="K240" s="136"/>
      <c r="L240" s="136"/>
      <c r="M240" s="136"/>
    </row>
    <row r="241" spans="1:13" ht="12.75" hidden="1" customHeight="1" x14ac:dyDescent="0.2">
      <c r="A241" s="130"/>
      <c r="B241" s="48"/>
      <c r="C241" s="130"/>
      <c r="D241" s="48"/>
      <c r="E241" s="39"/>
      <c r="F241" s="40">
        <f t="shared" si="110"/>
        <v>0</v>
      </c>
      <c r="G241" s="41"/>
      <c r="H241" s="42"/>
      <c r="I241" s="41"/>
      <c r="J241" s="74"/>
      <c r="K241" s="136"/>
      <c r="L241" s="136"/>
      <c r="M241" s="136"/>
    </row>
    <row r="242" spans="1:13" ht="50.25" hidden="1" customHeight="1" x14ac:dyDescent="0.2">
      <c r="A242" s="130"/>
      <c r="B242" s="48"/>
      <c r="C242" s="130"/>
      <c r="D242" s="48"/>
      <c r="E242" s="56" t="s">
        <v>135</v>
      </c>
      <c r="F242" s="40">
        <f t="shared" si="110"/>
        <v>0</v>
      </c>
      <c r="G242" s="57">
        <f>SUM(G240+G241)</f>
        <v>0</v>
      </c>
      <c r="H242" s="57">
        <f t="shared" ref="H242:I242" si="116">SUM(H240+H241)</f>
        <v>0</v>
      </c>
      <c r="I242" s="57">
        <f t="shared" si="116"/>
        <v>0</v>
      </c>
      <c r="J242" s="69"/>
      <c r="K242" s="136"/>
      <c r="L242" s="136"/>
      <c r="M242" s="136"/>
    </row>
    <row r="243" spans="1:13" ht="24.75" hidden="1" customHeight="1" x14ac:dyDescent="0.2">
      <c r="A243" s="164" t="s">
        <v>264</v>
      </c>
      <c r="B243" s="164"/>
      <c r="C243" s="164"/>
      <c r="D243" s="164"/>
      <c r="E243" s="164"/>
      <c r="F243" s="44">
        <f t="shared" si="110"/>
        <v>0</v>
      </c>
      <c r="G243" s="44">
        <f>SUM(G229+G231+G233+G235+G237+G239+G242)</f>
        <v>0</v>
      </c>
      <c r="H243" s="44">
        <f t="shared" ref="H243:I243" si="117">SUM(H229+H231+H233+H235+H237+H239+H242)</f>
        <v>0</v>
      </c>
      <c r="I243" s="44">
        <f t="shared" si="117"/>
        <v>0</v>
      </c>
      <c r="J243" s="52"/>
      <c r="K243" s="183"/>
      <c r="L243" s="184"/>
      <c r="M243" s="185"/>
    </row>
    <row r="244" spans="1:13" ht="12.75" hidden="1" customHeight="1" x14ac:dyDescent="0.2">
      <c r="A244" s="173" t="s">
        <v>132</v>
      </c>
      <c r="B244" s="173"/>
      <c r="C244" s="173"/>
      <c r="D244" s="173"/>
      <c r="E244" s="173"/>
      <c r="F244" s="73">
        <f t="shared" si="110"/>
        <v>0</v>
      </c>
      <c r="G244" s="73">
        <f>SUM(G243)</f>
        <v>0</v>
      </c>
      <c r="H244" s="73">
        <f t="shared" ref="H244:I244" si="118">SUM(H243)</f>
        <v>0</v>
      </c>
      <c r="I244" s="73">
        <f t="shared" si="118"/>
        <v>0</v>
      </c>
      <c r="J244" s="69"/>
      <c r="K244" s="75"/>
      <c r="L244" s="76"/>
      <c r="M244" s="77"/>
    </row>
    <row r="245" spans="1:13" ht="12.75" hidden="1" customHeight="1" x14ac:dyDescent="0.2">
      <c r="A245" s="137" t="s">
        <v>199</v>
      </c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</row>
    <row r="246" spans="1:13" ht="12.75" hidden="1" customHeight="1" x14ac:dyDescent="0.2">
      <c r="A246" s="134" t="s">
        <v>6</v>
      </c>
      <c r="B246" s="134" t="s">
        <v>171</v>
      </c>
      <c r="C246" s="134" t="s">
        <v>280</v>
      </c>
      <c r="D246" s="134" t="s">
        <v>170</v>
      </c>
      <c r="E246" s="47" t="s">
        <v>137</v>
      </c>
      <c r="F246" s="40">
        <f>SUM(G246+I246)</f>
        <v>0</v>
      </c>
      <c r="G246" s="41"/>
      <c r="H246" s="41"/>
      <c r="I246" s="41"/>
      <c r="J246" s="141" t="s">
        <v>15</v>
      </c>
      <c r="K246" s="129" t="s">
        <v>281</v>
      </c>
      <c r="L246" s="129"/>
      <c r="M246" s="129"/>
    </row>
    <row r="247" spans="1:13" ht="16.5" hidden="1" customHeight="1" x14ac:dyDescent="0.2">
      <c r="A247" s="134"/>
      <c r="B247" s="134"/>
      <c r="C247" s="134"/>
      <c r="D247" s="134"/>
      <c r="E247" s="43" t="s">
        <v>135</v>
      </c>
      <c r="F247" s="40">
        <f>SUM(G247+I247)</f>
        <v>0</v>
      </c>
      <c r="G247" s="40">
        <f>SUM(G246)</f>
        <v>0</v>
      </c>
      <c r="H247" s="40">
        <f t="shared" ref="H247:I247" si="119">SUM(H246)</f>
        <v>0</v>
      </c>
      <c r="I247" s="40">
        <f t="shared" si="119"/>
        <v>0</v>
      </c>
      <c r="J247" s="141"/>
      <c r="K247" s="129"/>
      <c r="L247" s="129"/>
      <c r="M247" s="129"/>
    </row>
    <row r="248" spans="1:13" ht="12.75" hidden="1" customHeight="1" x14ac:dyDescent="0.2">
      <c r="A248" s="167" t="s">
        <v>200</v>
      </c>
      <c r="B248" s="167"/>
      <c r="C248" s="167"/>
      <c r="D248" s="167"/>
      <c r="E248" s="167"/>
      <c r="F248" s="63">
        <f t="shared" ref="F248:F249" si="120">SUM(G248+I248)</f>
        <v>0</v>
      </c>
      <c r="G248" s="63">
        <f>SUM(G247)</f>
        <v>0</v>
      </c>
      <c r="H248" s="63">
        <f t="shared" ref="H248:I248" si="121">SUM(H247)</f>
        <v>0</v>
      </c>
      <c r="I248" s="63">
        <f t="shared" si="121"/>
        <v>0</v>
      </c>
      <c r="J248" s="46"/>
      <c r="K248" s="182"/>
      <c r="L248" s="182"/>
      <c r="M248" s="182"/>
    </row>
    <row r="249" spans="1:13" ht="12.75" hidden="1" customHeight="1" x14ac:dyDescent="0.2">
      <c r="A249" s="167" t="s">
        <v>132</v>
      </c>
      <c r="B249" s="167"/>
      <c r="C249" s="167"/>
      <c r="D249" s="167"/>
      <c r="E249" s="167"/>
      <c r="F249" s="63">
        <f t="shared" si="120"/>
        <v>0</v>
      </c>
      <c r="G249" s="63">
        <f>SUM(G247)</f>
        <v>0</v>
      </c>
      <c r="H249" s="63">
        <f t="shared" ref="H249:I249" si="122">SUM(H247)</f>
        <v>0</v>
      </c>
      <c r="I249" s="63">
        <f t="shared" si="122"/>
        <v>0</v>
      </c>
      <c r="J249" s="52"/>
      <c r="K249" s="50"/>
      <c r="L249" s="50"/>
      <c r="M249" s="50"/>
    </row>
    <row r="250" spans="1:13" ht="12.75" customHeight="1" x14ac:dyDescent="0.2">
      <c r="A250" s="137" t="s">
        <v>141</v>
      </c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</row>
    <row r="251" spans="1:13" ht="13.5" customHeight="1" x14ac:dyDescent="0.2">
      <c r="A251" s="130" t="s">
        <v>6</v>
      </c>
      <c r="B251" s="130" t="s">
        <v>115</v>
      </c>
      <c r="C251" s="130" t="s">
        <v>305</v>
      </c>
      <c r="D251" s="130" t="s">
        <v>306</v>
      </c>
      <c r="E251" s="131" t="s">
        <v>24</v>
      </c>
      <c r="F251" s="40">
        <f t="shared" ref="F251:F261" si="123">SUM(G251+I251)</f>
        <v>2.1</v>
      </c>
      <c r="G251" s="46">
        <v>2.1</v>
      </c>
      <c r="H251" s="46">
        <v>2.1</v>
      </c>
      <c r="I251" s="59"/>
      <c r="J251" s="94" t="s">
        <v>15</v>
      </c>
      <c r="K251" s="135" t="s">
        <v>307</v>
      </c>
      <c r="L251" s="135"/>
      <c r="M251" s="135"/>
    </row>
    <row r="252" spans="1:13" ht="13.5" customHeight="1" x14ac:dyDescent="0.2">
      <c r="A252" s="130"/>
      <c r="B252" s="130"/>
      <c r="C252" s="130"/>
      <c r="D252" s="130"/>
      <c r="E252" s="133"/>
      <c r="F252" s="40">
        <f t="shared" si="123"/>
        <v>1.4</v>
      </c>
      <c r="G252" s="95">
        <v>1.4</v>
      </c>
      <c r="H252" s="95">
        <v>1.4</v>
      </c>
      <c r="I252" s="97"/>
      <c r="J252" s="131" t="s">
        <v>14</v>
      </c>
      <c r="K252" s="135"/>
      <c r="L252" s="135"/>
      <c r="M252" s="135"/>
    </row>
    <row r="253" spans="1:13" ht="13.5" customHeight="1" x14ac:dyDescent="0.2">
      <c r="A253" s="130"/>
      <c r="B253" s="130"/>
      <c r="C253" s="130"/>
      <c r="D253" s="130"/>
      <c r="E253" s="98" t="s">
        <v>9</v>
      </c>
      <c r="F253" s="40">
        <f t="shared" si="123"/>
        <v>1.2</v>
      </c>
      <c r="G253" s="95">
        <v>1.2</v>
      </c>
      <c r="H253" s="95"/>
      <c r="I253" s="97"/>
      <c r="J253" s="133"/>
      <c r="K253" s="135"/>
      <c r="L253" s="135"/>
      <c r="M253" s="135"/>
    </row>
    <row r="254" spans="1:13" ht="13.5" customHeight="1" x14ac:dyDescent="0.2">
      <c r="A254" s="130"/>
      <c r="B254" s="130"/>
      <c r="C254" s="130"/>
      <c r="D254" s="130"/>
      <c r="E254" s="131" t="s">
        <v>34</v>
      </c>
      <c r="F254" s="40">
        <f t="shared" si="123"/>
        <v>-1</v>
      </c>
      <c r="G254" s="95">
        <v>-1</v>
      </c>
      <c r="H254" s="95"/>
      <c r="I254" s="97"/>
      <c r="J254" s="94" t="s">
        <v>15</v>
      </c>
      <c r="K254" s="135"/>
      <c r="L254" s="135"/>
      <c r="M254" s="135"/>
    </row>
    <row r="255" spans="1:13" ht="13.5" customHeight="1" x14ac:dyDescent="0.2">
      <c r="A255" s="130"/>
      <c r="B255" s="130"/>
      <c r="C255" s="130"/>
      <c r="D255" s="130"/>
      <c r="E255" s="133"/>
      <c r="F255" s="40">
        <f t="shared" si="123"/>
        <v>-1</v>
      </c>
      <c r="G255" s="95">
        <v>-1</v>
      </c>
      <c r="H255" s="95"/>
      <c r="I255" s="97"/>
      <c r="J255" s="94" t="s">
        <v>14</v>
      </c>
      <c r="K255" s="135"/>
      <c r="L255" s="135"/>
      <c r="M255" s="135"/>
    </row>
    <row r="256" spans="1:13" ht="13.5" customHeight="1" x14ac:dyDescent="0.2">
      <c r="A256" s="130"/>
      <c r="B256" s="130"/>
      <c r="C256" s="130"/>
      <c r="D256" s="130"/>
      <c r="E256" s="131" t="s">
        <v>308</v>
      </c>
      <c r="F256" s="40">
        <f t="shared" si="123"/>
        <v>-1</v>
      </c>
      <c r="G256" s="95">
        <v>-1</v>
      </c>
      <c r="H256" s="95"/>
      <c r="I256" s="97"/>
      <c r="J256" s="94" t="s">
        <v>15</v>
      </c>
      <c r="K256" s="135"/>
      <c r="L256" s="135"/>
      <c r="M256" s="135"/>
    </row>
    <row r="257" spans="1:13" ht="13.5" customHeight="1" x14ac:dyDescent="0.2">
      <c r="A257" s="130"/>
      <c r="B257" s="130"/>
      <c r="C257" s="130"/>
      <c r="D257" s="130"/>
      <c r="E257" s="133"/>
      <c r="F257" s="40">
        <f t="shared" si="123"/>
        <v>-1</v>
      </c>
      <c r="G257" s="95">
        <v>-1</v>
      </c>
      <c r="H257" s="95"/>
      <c r="I257" s="97"/>
      <c r="J257" s="94" t="s">
        <v>14</v>
      </c>
      <c r="K257" s="135"/>
      <c r="L257" s="135"/>
      <c r="M257" s="135"/>
    </row>
    <row r="258" spans="1:13" ht="13.5" customHeight="1" x14ac:dyDescent="0.2">
      <c r="A258" s="130"/>
      <c r="B258" s="130"/>
      <c r="C258" s="130"/>
      <c r="D258" s="130"/>
      <c r="E258" s="131" t="s">
        <v>309</v>
      </c>
      <c r="F258" s="40">
        <f t="shared" si="123"/>
        <v>-0.5</v>
      </c>
      <c r="G258" s="46">
        <v>-0.5</v>
      </c>
      <c r="H258" s="46"/>
      <c r="I258" s="59"/>
      <c r="J258" s="94" t="s">
        <v>15</v>
      </c>
      <c r="K258" s="135"/>
      <c r="L258" s="135"/>
      <c r="M258" s="135"/>
    </row>
    <row r="259" spans="1:13" ht="13.5" customHeight="1" x14ac:dyDescent="0.2">
      <c r="A259" s="130"/>
      <c r="B259" s="130"/>
      <c r="C259" s="130"/>
      <c r="D259" s="130"/>
      <c r="E259" s="133"/>
      <c r="F259" s="40">
        <f t="shared" si="123"/>
        <v>-0.5</v>
      </c>
      <c r="G259" s="95">
        <v>-0.5</v>
      </c>
      <c r="H259" s="95"/>
      <c r="I259" s="97"/>
      <c r="J259" s="94" t="s">
        <v>14</v>
      </c>
      <c r="K259" s="135"/>
      <c r="L259" s="135"/>
      <c r="M259" s="135"/>
    </row>
    <row r="260" spans="1:13" ht="13.5" customHeight="1" x14ac:dyDescent="0.2">
      <c r="A260" s="130"/>
      <c r="B260" s="130"/>
      <c r="C260" s="130"/>
      <c r="D260" s="130"/>
      <c r="E260" s="94" t="s">
        <v>11</v>
      </c>
      <c r="F260" s="40">
        <f t="shared" si="123"/>
        <v>-0.1</v>
      </c>
      <c r="G260" s="95">
        <v>-0.1</v>
      </c>
      <c r="H260" s="95"/>
      <c r="I260" s="97"/>
      <c r="J260" s="94" t="s">
        <v>14</v>
      </c>
      <c r="K260" s="135"/>
      <c r="L260" s="135"/>
      <c r="M260" s="135"/>
    </row>
    <row r="261" spans="1:13" ht="13.5" customHeight="1" x14ac:dyDescent="0.2">
      <c r="A261" s="130"/>
      <c r="B261" s="130"/>
      <c r="C261" s="130"/>
      <c r="D261" s="130"/>
      <c r="E261" s="94" t="s">
        <v>85</v>
      </c>
      <c r="F261" s="40">
        <f t="shared" si="123"/>
        <v>0.4</v>
      </c>
      <c r="G261" s="95">
        <v>0.4</v>
      </c>
      <c r="H261" s="95"/>
      <c r="I261" s="97"/>
      <c r="J261" s="131" t="s">
        <v>15</v>
      </c>
      <c r="K261" s="135"/>
      <c r="L261" s="135"/>
      <c r="M261" s="135"/>
    </row>
    <row r="262" spans="1:13" ht="12.75" customHeight="1" x14ac:dyDescent="0.2">
      <c r="A262" s="130"/>
      <c r="B262" s="130"/>
      <c r="C262" s="130"/>
      <c r="D262" s="130"/>
      <c r="E262" s="43" t="s">
        <v>135</v>
      </c>
      <c r="F262" s="40">
        <f t="shared" ref="F262:F331" si="124">SUM(G262+I262)</f>
        <v>0</v>
      </c>
      <c r="G262" s="40">
        <f>SUM(G251:G261)</f>
        <v>0</v>
      </c>
      <c r="H262" s="40">
        <f>SUM(H251:H258)</f>
        <v>3.5</v>
      </c>
      <c r="I262" s="40">
        <f>SUM(I251:I258)</f>
        <v>0</v>
      </c>
      <c r="J262" s="133"/>
      <c r="K262" s="135"/>
      <c r="L262" s="135"/>
      <c r="M262" s="135"/>
    </row>
    <row r="263" spans="1:13" ht="12.75" hidden="1" customHeight="1" x14ac:dyDescent="0.2">
      <c r="A263" s="130" t="s">
        <v>10</v>
      </c>
      <c r="B263" s="48"/>
      <c r="C263" s="130"/>
      <c r="D263" s="130"/>
      <c r="E263" s="47" t="s">
        <v>24</v>
      </c>
      <c r="F263" s="40">
        <f t="shared" si="124"/>
        <v>0</v>
      </c>
      <c r="G263" s="41"/>
      <c r="H263" s="41"/>
      <c r="I263" s="41"/>
      <c r="J263" s="48"/>
      <c r="K263" s="136"/>
      <c r="L263" s="136"/>
      <c r="M263" s="136"/>
    </row>
    <row r="264" spans="1:13" ht="12.75" hidden="1" customHeight="1" x14ac:dyDescent="0.2">
      <c r="A264" s="130"/>
      <c r="B264" s="48"/>
      <c r="C264" s="130"/>
      <c r="D264" s="130"/>
      <c r="E264" s="47" t="s">
        <v>9</v>
      </c>
      <c r="F264" s="40">
        <f t="shared" si="124"/>
        <v>0</v>
      </c>
      <c r="G264" s="41"/>
      <c r="H264" s="41"/>
      <c r="I264" s="41"/>
      <c r="J264" s="48"/>
      <c r="K264" s="136"/>
      <c r="L264" s="136"/>
      <c r="M264" s="136"/>
    </row>
    <row r="265" spans="1:13" ht="24.75" hidden="1" customHeight="1" x14ac:dyDescent="0.2">
      <c r="A265" s="130"/>
      <c r="B265" s="48"/>
      <c r="C265" s="130"/>
      <c r="D265" s="130"/>
      <c r="E265" s="43" t="s">
        <v>135</v>
      </c>
      <c r="F265" s="40">
        <f t="shared" si="124"/>
        <v>0</v>
      </c>
      <c r="G265" s="40">
        <f>SUM(G263:G264)</f>
        <v>0</v>
      </c>
      <c r="H265" s="40">
        <f t="shared" ref="H265:I265" si="125">SUM(H263:H264)</f>
        <v>0</v>
      </c>
      <c r="I265" s="40">
        <f t="shared" si="125"/>
        <v>0</v>
      </c>
      <c r="J265" s="48"/>
      <c r="K265" s="136"/>
      <c r="L265" s="136"/>
      <c r="M265" s="136"/>
    </row>
    <row r="266" spans="1:13" ht="12.75" hidden="1" customHeight="1" x14ac:dyDescent="0.2">
      <c r="A266" s="130" t="s">
        <v>19</v>
      </c>
      <c r="B266" s="48"/>
      <c r="C266" s="130"/>
      <c r="D266" s="130"/>
      <c r="E266" s="47" t="s">
        <v>24</v>
      </c>
      <c r="F266" s="40">
        <f t="shared" si="124"/>
        <v>0</v>
      </c>
      <c r="G266" s="41"/>
      <c r="H266" s="41"/>
      <c r="I266" s="41"/>
      <c r="J266" s="48"/>
      <c r="K266" s="136"/>
      <c r="L266" s="136"/>
      <c r="M266" s="136"/>
    </row>
    <row r="267" spans="1:13" ht="12.75" hidden="1" customHeight="1" x14ac:dyDescent="0.2">
      <c r="A267" s="130"/>
      <c r="B267" s="48"/>
      <c r="C267" s="130"/>
      <c r="D267" s="130"/>
      <c r="E267" s="47" t="s">
        <v>9</v>
      </c>
      <c r="F267" s="40">
        <f t="shared" si="124"/>
        <v>0</v>
      </c>
      <c r="G267" s="41"/>
      <c r="H267" s="41"/>
      <c r="I267" s="41"/>
      <c r="J267" s="48"/>
      <c r="K267" s="136"/>
      <c r="L267" s="136"/>
      <c r="M267" s="136"/>
    </row>
    <row r="268" spans="1:13" ht="12.75" hidden="1" customHeight="1" x14ac:dyDescent="0.2">
      <c r="A268" s="130"/>
      <c r="B268" s="48"/>
      <c r="C268" s="130"/>
      <c r="D268" s="130"/>
      <c r="E268" s="47" t="s">
        <v>85</v>
      </c>
      <c r="F268" s="40">
        <f t="shared" si="124"/>
        <v>0</v>
      </c>
      <c r="G268" s="41"/>
      <c r="H268" s="41"/>
      <c r="I268" s="41"/>
      <c r="J268" s="48"/>
      <c r="K268" s="136"/>
      <c r="L268" s="136"/>
      <c r="M268" s="136"/>
    </row>
    <row r="269" spans="1:13" ht="12.75" hidden="1" customHeight="1" x14ac:dyDescent="0.2">
      <c r="A269" s="130"/>
      <c r="B269" s="48"/>
      <c r="C269" s="130"/>
      <c r="D269" s="130"/>
      <c r="E269" s="43" t="s">
        <v>135</v>
      </c>
      <c r="F269" s="40">
        <f t="shared" si="124"/>
        <v>0</v>
      </c>
      <c r="G269" s="40">
        <f>SUM(G266:G268)</f>
        <v>0</v>
      </c>
      <c r="H269" s="40">
        <f t="shared" ref="H269:I269" si="126">SUM(H266:H268)</f>
        <v>0</v>
      </c>
      <c r="I269" s="40">
        <f t="shared" si="126"/>
        <v>0</v>
      </c>
      <c r="J269" s="48"/>
      <c r="K269" s="136"/>
      <c r="L269" s="136"/>
      <c r="M269" s="136"/>
    </row>
    <row r="270" spans="1:13" ht="12.75" hidden="1" customHeight="1" x14ac:dyDescent="0.2">
      <c r="A270" s="130" t="s">
        <v>56</v>
      </c>
      <c r="B270" s="48"/>
      <c r="C270" s="130"/>
      <c r="D270" s="130"/>
      <c r="E270" s="47" t="s">
        <v>24</v>
      </c>
      <c r="F270" s="40">
        <f t="shared" si="124"/>
        <v>0</v>
      </c>
      <c r="G270" s="41"/>
      <c r="H270" s="41"/>
      <c r="I270" s="41"/>
      <c r="J270" s="48"/>
      <c r="K270" s="136"/>
      <c r="L270" s="136"/>
      <c r="M270" s="136"/>
    </row>
    <row r="271" spans="1:13" ht="12.75" hidden="1" customHeight="1" x14ac:dyDescent="0.2">
      <c r="A271" s="130"/>
      <c r="B271" s="48"/>
      <c r="C271" s="130"/>
      <c r="D271" s="130"/>
      <c r="E271" s="47" t="s">
        <v>9</v>
      </c>
      <c r="F271" s="40">
        <f t="shared" si="124"/>
        <v>0</v>
      </c>
      <c r="G271" s="41"/>
      <c r="H271" s="41"/>
      <c r="I271" s="41"/>
      <c r="J271" s="48"/>
      <c r="K271" s="136"/>
      <c r="L271" s="136"/>
      <c r="M271" s="136"/>
    </row>
    <row r="272" spans="1:13" ht="12.75" hidden="1" customHeight="1" x14ac:dyDescent="0.2">
      <c r="A272" s="130"/>
      <c r="B272" s="48"/>
      <c r="C272" s="130"/>
      <c r="D272" s="130"/>
      <c r="E272" s="47" t="s">
        <v>25</v>
      </c>
      <c r="F272" s="40">
        <f t="shared" si="124"/>
        <v>0</v>
      </c>
      <c r="G272" s="41"/>
      <c r="H272" s="41"/>
      <c r="I272" s="41"/>
      <c r="J272" s="48"/>
      <c r="K272" s="136"/>
      <c r="L272" s="136"/>
      <c r="M272" s="136"/>
    </row>
    <row r="273" spans="1:13" ht="12.75" hidden="1" customHeight="1" x14ac:dyDescent="0.2">
      <c r="A273" s="130"/>
      <c r="B273" s="48"/>
      <c r="C273" s="130"/>
      <c r="D273" s="130"/>
      <c r="E273" s="43" t="s">
        <v>135</v>
      </c>
      <c r="F273" s="40">
        <f t="shared" si="124"/>
        <v>0</v>
      </c>
      <c r="G273" s="40">
        <f>SUM(G270:G272)</f>
        <v>0</v>
      </c>
      <c r="H273" s="40">
        <f t="shared" ref="H273:I273" si="127">SUM(H270:H272)</f>
        <v>0</v>
      </c>
      <c r="I273" s="40">
        <f t="shared" si="127"/>
        <v>0</v>
      </c>
      <c r="J273" s="48"/>
      <c r="K273" s="136"/>
      <c r="L273" s="136"/>
      <c r="M273" s="136"/>
    </row>
    <row r="274" spans="1:13" ht="12.75" customHeight="1" x14ac:dyDescent="0.2">
      <c r="A274" s="159" t="s">
        <v>167</v>
      </c>
      <c r="B274" s="159"/>
      <c r="C274" s="159"/>
      <c r="D274" s="159"/>
      <c r="E274" s="159"/>
      <c r="F274" s="60">
        <f t="shared" si="124"/>
        <v>0</v>
      </c>
      <c r="G274" s="60">
        <f>SUM(G262)</f>
        <v>0</v>
      </c>
      <c r="H274" s="60">
        <f t="shared" ref="H274:I274" si="128">SUM(H262)</f>
        <v>3.5</v>
      </c>
      <c r="I274" s="60">
        <f t="shared" si="128"/>
        <v>0</v>
      </c>
      <c r="J274" s="130"/>
      <c r="K274" s="195"/>
      <c r="L274" s="195"/>
      <c r="M274" s="195"/>
    </row>
    <row r="275" spans="1:13" ht="12.75" hidden="1" customHeight="1" x14ac:dyDescent="0.2">
      <c r="A275" s="159" t="s">
        <v>212</v>
      </c>
      <c r="B275" s="159"/>
      <c r="C275" s="159"/>
      <c r="D275" s="159"/>
      <c r="E275" s="159"/>
      <c r="F275" s="60">
        <f t="shared" si="124"/>
        <v>0</v>
      </c>
      <c r="G275" s="60"/>
      <c r="H275" s="60"/>
      <c r="I275" s="60"/>
      <c r="J275" s="130"/>
      <c r="K275" s="195"/>
      <c r="L275" s="195"/>
      <c r="M275" s="195"/>
    </row>
    <row r="276" spans="1:13" ht="12.75" hidden="1" customHeight="1" x14ac:dyDescent="0.2">
      <c r="A276" s="159" t="s">
        <v>121</v>
      </c>
      <c r="B276" s="159"/>
      <c r="C276" s="159"/>
      <c r="D276" s="159"/>
      <c r="E276" s="159"/>
      <c r="F276" s="60">
        <f t="shared" si="124"/>
        <v>0</v>
      </c>
      <c r="G276" s="60"/>
      <c r="H276" s="60"/>
      <c r="I276" s="60"/>
      <c r="J276" s="130"/>
      <c r="K276" s="195"/>
      <c r="L276" s="195"/>
      <c r="M276" s="195"/>
    </row>
    <row r="277" spans="1:13" ht="12.75" hidden="1" customHeight="1" x14ac:dyDescent="0.2">
      <c r="A277" s="159" t="s">
        <v>122</v>
      </c>
      <c r="B277" s="159"/>
      <c r="C277" s="159"/>
      <c r="D277" s="159"/>
      <c r="E277" s="159"/>
      <c r="F277" s="60">
        <f t="shared" si="124"/>
        <v>0</v>
      </c>
      <c r="G277" s="60"/>
      <c r="H277" s="60"/>
      <c r="I277" s="60"/>
      <c r="J277" s="130"/>
      <c r="K277" s="195"/>
      <c r="L277" s="195"/>
      <c r="M277" s="195"/>
    </row>
    <row r="278" spans="1:13" ht="12.75" customHeight="1" x14ac:dyDescent="0.2">
      <c r="A278" s="137" t="s">
        <v>130</v>
      </c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</row>
    <row r="279" spans="1:13" ht="12.75" hidden="1" customHeight="1" x14ac:dyDescent="0.2">
      <c r="A279" s="130" t="s">
        <v>6</v>
      </c>
      <c r="B279" s="48" t="s">
        <v>114</v>
      </c>
      <c r="C279" s="130" t="s">
        <v>201</v>
      </c>
      <c r="D279" s="130" t="s">
        <v>202</v>
      </c>
      <c r="E279" s="93" t="s">
        <v>11</v>
      </c>
      <c r="F279" s="40">
        <f t="shared" si="124"/>
        <v>0</v>
      </c>
      <c r="G279" s="96"/>
      <c r="H279" s="96"/>
      <c r="I279" s="96"/>
      <c r="J279" s="130" t="s">
        <v>179</v>
      </c>
      <c r="K279" s="201"/>
      <c r="L279" s="201"/>
      <c r="M279" s="202"/>
    </row>
    <row r="280" spans="1:13" ht="27" hidden="1" customHeight="1" x14ac:dyDescent="0.2">
      <c r="A280" s="130"/>
      <c r="B280" s="48"/>
      <c r="C280" s="130"/>
      <c r="D280" s="130"/>
      <c r="E280" s="43" t="s">
        <v>135</v>
      </c>
      <c r="F280" s="40">
        <f t="shared" si="124"/>
        <v>0</v>
      </c>
      <c r="G280" s="40">
        <f>SUM(G279:G279)</f>
        <v>0</v>
      </c>
      <c r="H280" s="40">
        <f>SUM(H279:H279)</f>
        <v>0</v>
      </c>
      <c r="I280" s="40">
        <f>SUM(I279:I279)</f>
        <v>0</v>
      </c>
      <c r="J280" s="130"/>
      <c r="K280" s="201"/>
      <c r="L280" s="201"/>
      <c r="M280" s="202"/>
    </row>
    <row r="281" spans="1:13" ht="12.75" customHeight="1" x14ac:dyDescent="0.2">
      <c r="A281" s="130" t="s">
        <v>6</v>
      </c>
      <c r="B281" s="130" t="s">
        <v>114</v>
      </c>
      <c r="C281" s="130" t="s">
        <v>43</v>
      </c>
      <c r="D281" s="130" t="s">
        <v>31</v>
      </c>
      <c r="E281" s="93" t="s">
        <v>24</v>
      </c>
      <c r="F281" s="40">
        <f t="shared" si="124"/>
        <v>24.5</v>
      </c>
      <c r="G281" s="41">
        <v>24.5</v>
      </c>
      <c r="H281" s="47">
        <v>24.5</v>
      </c>
      <c r="I281" s="47"/>
      <c r="J281" s="130" t="s">
        <v>15</v>
      </c>
      <c r="K281" s="135" t="s">
        <v>156</v>
      </c>
      <c r="L281" s="135"/>
      <c r="M281" s="135"/>
    </row>
    <row r="282" spans="1:13" ht="12.75" customHeight="1" x14ac:dyDescent="0.2">
      <c r="A282" s="130"/>
      <c r="B282" s="130"/>
      <c r="C282" s="130"/>
      <c r="D282" s="130"/>
      <c r="E282" s="93" t="s">
        <v>9</v>
      </c>
      <c r="F282" s="40">
        <f t="shared" si="124"/>
        <v>7.5</v>
      </c>
      <c r="G282" s="41">
        <v>7.5</v>
      </c>
      <c r="H282" s="47"/>
      <c r="I282" s="47"/>
      <c r="J282" s="130"/>
      <c r="K282" s="135"/>
      <c r="L282" s="135"/>
      <c r="M282" s="135"/>
    </row>
    <row r="283" spans="1:13" ht="12.75" customHeight="1" x14ac:dyDescent="0.2">
      <c r="A283" s="130"/>
      <c r="B283" s="130"/>
      <c r="C283" s="130"/>
      <c r="D283" s="130"/>
      <c r="E283" s="111" t="s">
        <v>28</v>
      </c>
      <c r="F283" s="40">
        <f t="shared" si="124"/>
        <v>20</v>
      </c>
      <c r="G283" s="96"/>
      <c r="H283" s="93"/>
      <c r="I283" s="112">
        <v>20</v>
      </c>
      <c r="J283" s="130"/>
      <c r="K283" s="135"/>
      <c r="L283" s="135"/>
      <c r="M283" s="135"/>
    </row>
    <row r="284" spans="1:13" ht="12.75" customHeight="1" x14ac:dyDescent="0.2">
      <c r="A284" s="130"/>
      <c r="B284" s="130"/>
      <c r="C284" s="130"/>
      <c r="D284" s="130"/>
      <c r="E284" s="111" t="s">
        <v>93</v>
      </c>
      <c r="F284" s="40">
        <f t="shared" si="124"/>
        <v>10</v>
      </c>
      <c r="G284" s="112">
        <v>10</v>
      </c>
      <c r="H284" s="111"/>
      <c r="I284" s="112"/>
      <c r="J284" s="130"/>
      <c r="K284" s="135"/>
      <c r="L284" s="135"/>
      <c r="M284" s="135"/>
    </row>
    <row r="285" spans="1:13" ht="12.75" customHeight="1" x14ac:dyDescent="0.2">
      <c r="A285" s="130"/>
      <c r="B285" s="130"/>
      <c r="C285" s="130"/>
      <c r="D285" s="130"/>
      <c r="E285" s="111" t="s">
        <v>34</v>
      </c>
      <c r="F285" s="40">
        <f t="shared" si="124"/>
        <v>15</v>
      </c>
      <c r="G285" s="96">
        <v>15</v>
      </c>
      <c r="H285" s="93"/>
      <c r="I285" s="93"/>
      <c r="J285" s="130"/>
      <c r="K285" s="135"/>
      <c r="L285" s="135"/>
      <c r="M285" s="135"/>
    </row>
    <row r="286" spans="1:13" ht="12.75" customHeight="1" x14ac:dyDescent="0.2">
      <c r="A286" s="130"/>
      <c r="B286" s="130"/>
      <c r="C286" s="130"/>
      <c r="D286" s="130"/>
      <c r="E286" s="43" t="s">
        <v>135</v>
      </c>
      <c r="F286" s="40">
        <f t="shared" si="124"/>
        <v>77</v>
      </c>
      <c r="G286" s="40">
        <f>SUM(G281:G285)</f>
        <v>57</v>
      </c>
      <c r="H286" s="40">
        <f t="shared" ref="H286:I286" si="129">SUM(H281:H285)</f>
        <v>24.5</v>
      </c>
      <c r="I286" s="40">
        <f t="shared" si="129"/>
        <v>20</v>
      </c>
      <c r="J286" s="130"/>
      <c r="K286" s="135"/>
      <c r="L286" s="135"/>
      <c r="M286" s="135"/>
    </row>
    <row r="287" spans="1:13" ht="12.75" customHeight="1" x14ac:dyDescent="0.2">
      <c r="A287" s="130" t="s">
        <v>10</v>
      </c>
      <c r="B287" s="131" t="s">
        <v>114</v>
      </c>
      <c r="C287" s="130" t="s">
        <v>43</v>
      </c>
      <c r="D287" s="130" t="s">
        <v>311</v>
      </c>
      <c r="E287" s="94" t="s">
        <v>24</v>
      </c>
      <c r="F287" s="40">
        <f t="shared" si="124"/>
        <v>-17</v>
      </c>
      <c r="G287" s="41">
        <v>-17</v>
      </c>
      <c r="H287" s="41">
        <v>-17</v>
      </c>
      <c r="I287" s="47"/>
      <c r="J287" s="131" t="s">
        <v>15</v>
      </c>
      <c r="K287" s="135" t="s">
        <v>310</v>
      </c>
      <c r="L287" s="135"/>
      <c r="M287" s="135"/>
    </row>
    <row r="288" spans="1:13" ht="12.75" customHeight="1" x14ac:dyDescent="0.2">
      <c r="A288" s="130"/>
      <c r="B288" s="132"/>
      <c r="C288" s="130"/>
      <c r="D288" s="130"/>
      <c r="E288" s="94" t="s">
        <v>9</v>
      </c>
      <c r="F288" s="40">
        <f t="shared" si="124"/>
        <v>-5.2</v>
      </c>
      <c r="G288" s="96">
        <v>-5.2</v>
      </c>
      <c r="H288" s="96"/>
      <c r="I288" s="93"/>
      <c r="J288" s="132"/>
      <c r="K288" s="135"/>
      <c r="L288" s="135"/>
      <c r="M288" s="135"/>
    </row>
    <row r="289" spans="1:13" ht="12.75" customHeight="1" x14ac:dyDescent="0.2">
      <c r="A289" s="130"/>
      <c r="B289" s="132"/>
      <c r="C289" s="130"/>
      <c r="D289" s="130"/>
      <c r="E289" s="43" t="s">
        <v>135</v>
      </c>
      <c r="F289" s="40">
        <f t="shared" si="124"/>
        <v>-22.2</v>
      </c>
      <c r="G289" s="40">
        <f>SUM(G287:G288)</f>
        <v>-22.2</v>
      </c>
      <c r="H289" s="40">
        <f t="shared" ref="H289:I289" si="130">SUM(H287:H288)</f>
        <v>-17</v>
      </c>
      <c r="I289" s="40">
        <f t="shared" si="130"/>
        <v>0</v>
      </c>
      <c r="J289" s="132"/>
      <c r="K289" s="135"/>
      <c r="L289" s="135"/>
      <c r="M289" s="135"/>
    </row>
    <row r="290" spans="1:13" ht="12.75" customHeight="1" x14ac:dyDescent="0.2">
      <c r="A290" s="130" t="s">
        <v>19</v>
      </c>
      <c r="B290" s="132"/>
      <c r="C290" s="130" t="s">
        <v>317</v>
      </c>
      <c r="D290" s="130" t="s">
        <v>313</v>
      </c>
      <c r="E290" s="93" t="s">
        <v>24</v>
      </c>
      <c r="F290" s="40">
        <f t="shared" si="124"/>
        <v>-7.5</v>
      </c>
      <c r="G290" s="41">
        <v>-7.5</v>
      </c>
      <c r="H290" s="41">
        <v>-7.5</v>
      </c>
      <c r="I290" s="42"/>
      <c r="J290" s="132"/>
      <c r="K290" s="135" t="s">
        <v>312</v>
      </c>
      <c r="L290" s="135"/>
      <c r="M290" s="135"/>
    </row>
    <row r="291" spans="1:13" ht="12.75" customHeight="1" x14ac:dyDescent="0.2">
      <c r="A291" s="130"/>
      <c r="B291" s="132"/>
      <c r="C291" s="130"/>
      <c r="D291" s="130"/>
      <c r="E291" s="93" t="s">
        <v>9</v>
      </c>
      <c r="F291" s="40">
        <f t="shared" si="124"/>
        <v>-2.2999999999999998</v>
      </c>
      <c r="G291" s="96">
        <v>-2.2999999999999998</v>
      </c>
      <c r="H291" s="96"/>
      <c r="I291" s="42"/>
      <c r="J291" s="132"/>
      <c r="K291" s="135"/>
      <c r="L291" s="135"/>
      <c r="M291" s="135"/>
    </row>
    <row r="292" spans="1:13" ht="12.75" customHeight="1" x14ac:dyDescent="0.2">
      <c r="A292" s="130"/>
      <c r="B292" s="132"/>
      <c r="C292" s="130"/>
      <c r="D292" s="130"/>
      <c r="E292" s="43" t="s">
        <v>135</v>
      </c>
      <c r="F292" s="40">
        <f t="shared" si="124"/>
        <v>-9.8000000000000007</v>
      </c>
      <c r="G292" s="40">
        <f>SUM(G290+G291)</f>
        <v>-9.8000000000000007</v>
      </c>
      <c r="H292" s="40">
        <f t="shared" ref="H292:I292" si="131">SUM(H290+H291)</f>
        <v>-7.5</v>
      </c>
      <c r="I292" s="40">
        <f t="shared" si="131"/>
        <v>0</v>
      </c>
      <c r="J292" s="132"/>
      <c r="K292" s="135"/>
      <c r="L292" s="135"/>
      <c r="M292" s="135"/>
    </row>
    <row r="293" spans="1:13" ht="12.75" hidden="1" customHeight="1" x14ac:dyDescent="0.2">
      <c r="A293" s="130" t="s">
        <v>56</v>
      </c>
      <c r="B293" s="132"/>
      <c r="C293" s="130" t="s">
        <v>162</v>
      </c>
      <c r="D293" s="66"/>
      <c r="E293" s="47" t="s">
        <v>24</v>
      </c>
      <c r="F293" s="40">
        <f t="shared" si="124"/>
        <v>0</v>
      </c>
      <c r="G293" s="41"/>
      <c r="H293" s="41"/>
      <c r="I293" s="42"/>
      <c r="J293" s="132"/>
      <c r="K293" s="135" t="s">
        <v>240</v>
      </c>
      <c r="L293" s="135"/>
      <c r="M293" s="135"/>
    </row>
    <row r="294" spans="1:13" ht="12.75" hidden="1" customHeight="1" x14ac:dyDescent="0.2">
      <c r="A294" s="130"/>
      <c r="B294" s="132"/>
      <c r="C294" s="130"/>
      <c r="D294" s="66"/>
      <c r="E294" s="47" t="s">
        <v>9</v>
      </c>
      <c r="F294" s="40">
        <f t="shared" si="124"/>
        <v>0</v>
      </c>
      <c r="G294" s="41"/>
      <c r="H294" s="41"/>
      <c r="I294" s="42"/>
      <c r="J294" s="132"/>
      <c r="K294" s="135"/>
      <c r="L294" s="135"/>
      <c r="M294" s="135"/>
    </row>
    <row r="295" spans="1:13" ht="12.75" hidden="1" customHeight="1" x14ac:dyDescent="0.2">
      <c r="A295" s="130"/>
      <c r="B295" s="132"/>
      <c r="C295" s="130"/>
      <c r="D295" s="66"/>
      <c r="E295" s="43" t="s">
        <v>135</v>
      </c>
      <c r="F295" s="40">
        <f t="shared" si="124"/>
        <v>0</v>
      </c>
      <c r="G295" s="40">
        <f>SUM(G293+G294)</f>
        <v>0</v>
      </c>
      <c r="H295" s="40">
        <f t="shared" ref="H295:I295" si="132">SUM(H293+H294)</f>
        <v>0</v>
      </c>
      <c r="I295" s="40">
        <f t="shared" si="132"/>
        <v>0</v>
      </c>
      <c r="J295" s="132"/>
      <c r="K295" s="135"/>
      <c r="L295" s="135"/>
      <c r="M295" s="135"/>
    </row>
    <row r="296" spans="1:13" ht="12.75" hidden="1" customHeight="1" x14ac:dyDescent="0.2">
      <c r="A296" s="130" t="s">
        <v>57</v>
      </c>
      <c r="B296" s="132"/>
      <c r="C296" s="130" t="s">
        <v>244</v>
      </c>
      <c r="D296" s="66"/>
      <c r="E296" s="47" t="s">
        <v>24</v>
      </c>
      <c r="F296" s="40">
        <f t="shared" si="124"/>
        <v>0</v>
      </c>
      <c r="G296" s="41"/>
      <c r="H296" s="41"/>
      <c r="I296" s="45"/>
      <c r="J296" s="132"/>
      <c r="K296" s="135" t="s">
        <v>241</v>
      </c>
      <c r="L296" s="135"/>
      <c r="M296" s="135"/>
    </row>
    <row r="297" spans="1:13" ht="12.75" hidden="1" customHeight="1" x14ac:dyDescent="0.2">
      <c r="A297" s="130"/>
      <c r="B297" s="132"/>
      <c r="C297" s="130"/>
      <c r="D297" s="66"/>
      <c r="E297" s="47" t="s">
        <v>9</v>
      </c>
      <c r="F297" s="40">
        <f t="shared" si="124"/>
        <v>0</v>
      </c>
      <c r="G297" s="41"/>
      <c r="H297" s="41"/>
      <c r="I297" s="45"/>
      <c r="J297" s="132"/>
      <c r="K297" s="135"/>
      <c r="L297" s="135"/>
      <c r="M297" s="135"/>
    </row>
    <row r="298" spans="1:13" ht="12.75" hidden="1" customHeight="1" x14ac:dyDescent="0.2">
      <c r="A298" s="130"/>
      <c r="B298" s="132"/>
      <c r="C298" s="130"/>
      <c r="D298" s="66"/>
      <c r="E298" s="43" t="s">
        <v>135</v>
      </c>
      <c r="F298" s="40">
        <f t="shared" si="124"/>
        <v>0</v>
      </c>
      <c r="G298" s="40">
        <f>SUM(G296:G297)</f>
        <v>0</v>
      </c>
      <c r="H298" s="40">
        <f>SUM(H296:H297)</f>
        <v>0</v>
      </c>
      <c r="I298" s="40">
        <f>SUM(I296:I297)</f>
        <v>0</v>
      </c>
      <c r="J298" s="132"/>
      <c r="K298" s="135"/>
      <c r="L298" s="135"/>
      <c r="M298" s="135"/>
    </row>
    <row r="299" spans="1:13" ht="12.75" hidden="1" customHeight="1" x14ac:dyDescent="0.2">
      <c r="A299" s="130" t="s">
        <v>58</v>
      </c>
      <c r="B299" s="132"/>
      <c r="C299" s="130" t="s">
        <v>245</v>
      </c>
      <c r="D299" s="66"/>
      <c r="E299" s="47" t="s">
        <v>24</v>
      </c>
      <c r="F299" s="40">
        <f t="shared" si="124"/>
        <v>0</v>
      </c>
      <c r="G299" s="41"/>
      <c r="H299" s="41"/>
      <c r="I299" s="41"/>
      <c r="J299" s="132"/>
      <c r="K299" s="135" t="s">
        <v>242</v>
      </c>
      <c r="L299" s="135"/>
      <c r="M299" s="135"/>
    </row>
    <row r="300" spans="1:13" ht="12.75" hidden="1" customHeight="1" x14ac:dyDescent="0.2">
      <c r="A300" s="130"/>
      <c r="B300" s="132"/>
      <c r="C300" s="130"/>
      <c r="D300" s="66"/>
      <c r="E300" s="47" t="s">
        <v>9</v>
      </c>
      <c r="F300" s="40">
        <f t="shared" si="124"/>
        <v>0</v>
      </c>
      <c r="G300" s="41"/>
      <c r="H300" s="41"/>
      <c r="I300" s="41"/>
      <c r="J300" s="132"/>
      <c r="K300" s="135"/>
      <c r="L300" s="135"/>
      <c r="M300" s="135"/>
    </row>
    <row r="301" spans="1:13" ht="12.75" hidden="1" customHeight="1" x14ac:dyDescent="0.2">
      <c r="A301" s="130"/>
      <c r="B301" s="132"/>
      <c r="C301" s="130"/>
      <c r="D301" s="66"/>
      <c r="E301" s="43" t="s">
        <v>135</v>
      </c>
      <c r="F301" s="40">
        <f t="shared" si="124"/>
        <v>0</v>
      </c>
      <c r="G301" s="40">
        <f>SUM(G299+G300)</f>
        <v>0</v>
      </c>
      <c r="H301" s="40">
        <f t="shared" ref="H301:I301" si="133">SUM(H299+H300)</f>
        <v>0</v>
      </c>
      <c r="I301" s="40">
        <f t="shared" si="133"/>
        <v>0</v>
      </c>
      <c r="J301" s="132"/>
      <c r="K301" s="135"/>
      <c r="L301" s="135"/>
      <c r="M301" s="135"/>
    </row>
    <row r="302" spans="1:13" ht="12.75" customHeight="1" x14ac:dyDescent="0.2">
      <c r="A302" s="130" t="s">
        <v>56</v>
      </c>
      <c r="B302" s="132"/>
      <c r="C302" s="130" t="s">
        <v>246</v>
      </c>
      <c r="D302" s="130" t="s">
        <v>31</v>
      </c>
      <c r="E302" s="93" t="s">
        <v>20</v>
      </c>
      <c r="F302" s="40">
        <f t="shared" si="124"/>
        <v>-2</v>
      </c>
      <c r="G302" s="41">
        <v>-2</v>
      </c>
      <c r="H302" s="41"/>
      <c r="I302" s="41"/>
      <c r="J302" s="132"/>
      <c r="K302" s="135" t="s">
        <v>243</v>
      </c>
      <c r="L302" s="135"/>
      <c r="M302" s="135"/>
    </row>
    <row r="303" spans="1:13" ht="12.75" hidden="1" customHeight="1" x14ac:dyDescent="0.2">
      <c r="A303" s="130"/>
      <c r="B303" s="132"/>
      <c r="C303" s="130"/>
      <c r="D303" s="130"/>
      <c r="E303" s="47"/>
      <c r="F303" s="40">
        <f t="shared" si="124"/>
        <v>0</v>
      </c>
      <c r="G303" s="41"/>
      <c r="H303" s="41"/>
      <c r="I303" s="41"/>
      <c r="J303" s="132"/>
      <c r="K303" s="135"/>
      <c r="L303" s="135"/>
      <c r="M303" s="135"/>
    </row>
    <row r="304" spans="1:13" ht="12.75" customHeight="1" x14ac:dyDescent="0.2">
      <c r="A304" s="130"/>
      <c r="B304" s="132"/>
      <c r="C304" s="130"/>
      <c r="D304" s="130"/>
      <c r="E304" s="43" t="s">
        <v>135</v>
      </c>
      <c r="F304" s="40">
        <f t="shared" si="124"/>
        <v>-2</v>
      </c>
      <c r="G304" s="40">
        <f>SUM(G302:G303)</f>
        <v>-2</v>
      </c>
      <c r="H304" s="40">
        <f t="shared" ref="H304:I304" si="134">SUM(H302:H303)</f>
        <v>0</v>
      </c>
      <c r="I304" s="40">
        <f t="shared" si="134"/>
        <v>0</v>
      </c>
      <c r="J304" s="132"/>
      <c r="K304" s="135"/>
      <c r="L304" s="135"/>
      <c r="M304" s="135"/>
    </row>
    <row r="305" spans="1:13" ht="12.75" hidden="1" customHeight="1" x14ac:dyDescent="0.2">
      <c r="A305" s="130" t="s">
        <v>60</v>
      </c>
      <c r="B305" s="132"/>
      <c r="C305" s="130" t="s">
        <v>44</v>
      </c>
      <c r="D305" s="66"/>
      <c r="E305" s="47" t="s">
        <v>24</v>
      </c>
      <c r="F305" s="40">
        <f t="shared" si="124"/>
        <v>0</v>
      </c>
      <c r="G305" s="41"/>
      <c r="H305" s="41"/>
      <c r="I305" s="41"/>
      <c r="J305" s="132"/>
      <c r="K305" s="135" t="s">
        <v>46</v>
      </c>
      <c r="L305" s="135"/>
      <c r="M305" s="135"/>
    </row>
    <row r="306" spans="1:13" ht="12.75" hidden="1" customHeight="1" x14ac:dyDescent="0.2">
      <c r="A306" s="130"/>
      <c r="B306" s="132"/>
      <c r="C306" s="130"/>
      <c r="D306" s="66"/>
      <c r="E306" s="47" t="s">
        <v>9</v>
      </c>
      <c r="F306" s="40">
        <f t="shared" si="124"/>
        <v>0</v>
      </c>
      <c r="G306" s="41"/>
      <c r="H306" s="42"/>
      <c r="I306" s="41"/>
      <c r="J306" s="132"/>
      <c r="K306" s="135"/>
      <c r="L306" s="135"/>
      <c r="M306" s="135"/>
    </row>
    <row r="307" spans="1:13" ht="12.75" hidden="1" customHeight="1" x14ac:dyDescent="0.2">
      <c r="A307" s="130"/>
      <c r="B307" s="132"/>
      <c r="C307" s="130"/>
      <c r="D307" s="66"/>
      <c r="E307" s="43" t="s">
        <v>135</v>
      </c>
      <c r="F307" s="40">
        <f t="shared" si="124"/>
        <v>0</v>
      </c>
      <c r="G307" s="40">
        <f>SUM(G305+G306)</f>
        <v>0</v>
      </c>
      <c r="H307" s="40">
        <f t="shared" ref="H307:I307" si="135">SUM(H305+H306)</f>
        <v>0</v>
      </c>
      <c r="I307" s="40">
        <f t="shared" si="135"/>
        <v>0</v>
      </c>
      <c r="J307" s="132"/>
      <c r="K307" s="135"/>
      <c r="L307" s="135"/>
      <c r="M307" s="135"/>
    </row>
    <row r="308" spans="1:13" ht="12.75" hidden="1" customHeight="1" x14ac:dyDescent="0.2">
      <c r="A308" s="130" t="s">
        <v>60</v>
      </c>
      <c r="B308" s="132"/>
      <c r="C308" s="130" t="s">
        <v>247</v>
      </c>
      <c r="D308" s="66"/>
      <c r="E308" s="47" t="s">
        <v>24</v>
      </c>
      <c r="F308" s="40">
        <f t="shared" si="124"/>
        <v>0</v>
      </c>
      <c r="G308" s="41"/>
      <c r="H308" s="41"/>
      <c r="I308" s="42"/>
      <c r="J308" s="132"/>
      <c r="K308" s="135" t="s">
        <v>249</v>
      </c>
      <c r="L308" s="135"/>
      <c r="M308" s="135"/>
    </row>
    <row r="309" spans="1:13" ht="12.75" hidden="1" customHeight="1" x14ac:dyDescent="0.2">
      <c r="A309" s="130"/>
      <c r="B309" s="132"/>
      <c r="C309" s="130"/>
      <c r="D309" s="66"/>
      <c r="E309" s="47" t="s">
        <v>9</v>
      </c>
      <c r="F309" s="40">
        <f t="shared" si="124"/>
        <v>0</v>
      </c>
      <c r="G309" s="41"/>
      <c r="H309" s="41"/>
      <c r="I309" s="42"/>
      <c r="J309" s="132"/>
      <c r="K309" s="135"/>
      <c r="L309" s="135"/>
      <c r="M309" s="135"/>
    </row>
    <row r="310" spans="1:13" ht="12.75" hidden="1" customHeight="1" x14ac:dyDescent="0.2">
      <c r="A310" s="130"/>
      <c r="B310" s="132"/>
      <c r="C310" s="130"/>
      <c r="D310" s="66"/>
      <c r="E310" s="43" t="s">
        <v>135</v>
      </c>
      <c r="F310" s="40">
        <f t="shared" si="124"/>
        <v>0</v>
      </c>
      <c r="G310" s="40">
        <f>SUM(G308+G309)</f>
        <v>0</v>
      </c>
      <c r="H310" s="40">
        <f t="shared" ref="H310:I310" si="136">SUM(H308+H309)</f>
        <v>0</v>
      </c>
      <c r="I310" s="40">
        <f t="shared" si="136"/>
        <v>0</v>
      </c>
      <c r="J310" s="132"/>
      <c r="K310" s="135"/>
      <c r="L310" s="135"/>
      <c r="M310" s="135"/>
    </row>
    <row r="311" spans="1:13" ht="12.75" hidden="1" customHeight="1" x14ac:dyDescent="0.2">
      <c r="A311" s="130" t="s">
        <v>68</v>
      </c>
      <c r="B311" s="132"/>
      <c r="C311" s="130" t="s">
        <v>166</v>
      </c>
      <c r="D311" s="66"/>
      <c r="E311" s="47" t="s">
        <v>24</v>
      </c>
      <c r="F311" s="40">
        <f t="shared" si="124"/>
        <v>0</v>
      </c>
      <c r="G311" s="41"/>
      <c r="H311" s="41"/>
      <c r="I311" s="42"/>
      <c r="J311" s="132"/>
      <c r="K311" s="135" t="s">
        <v>250</v>
      </c>
      <c r="L311" s="135"/>
      <c r="M311" s="135"/>
    </row>
    <row r="312" spans="1:13" ht="12.75" hidden="1" customHeight="1" x14ac:dyDescent="0.2">
      <c r="A312" s="130"/>
      <c r="B312" s="132"/>
      <c r="C312" s="130"/>
      <c r="D312" s="66"/>
      <c r="E312" s="47" t="s">
        <v>9</v>
      </c>
      <c r="F312" s="40">
        <f t="shared" si="124"/>
        <v>0</v>
      </c>
      <c r="G312" s="41"/>
      <c r="H312" s="41"/>
      <c r="I312" s="42"/>
      <c r="J312" s="132"/>
      <c r="K312" s="135"/>
      <c r="L312" s="135"/>
      <c r="M312" s="135"/>
    </row>
    <row r="313" spans="1:13" ht="12.75" hidden="1" customHeight="1" x14ac:dyDescent="0.2">
      <c r="A313" s="130"/>
      <c r="B313" s="132"/>
      <c r="C313" s="130"/>
      <c r="D313" s="66"/>
      <c r="E313" s="43" t="s">
        <v>135</v>
      </c>
      <c r="F313" s="40">
        <f t="shared" si="124"/>
        <v>0</v>
      </c>
      <c r="G313" s="40">
        <f>SUM(G311+G312)</f>
        <v>0</v>
      </c>
      <c r="H313" s="40">
        <f t="shared" ref="H313:I313" si="137">SUM(H311+H312)</f>
        <v>0</v>
      </c>
      <c r="I313" s="40">
        <f t="shared" si="137"/>
        <v>0</v>
      </c>
      <c r="J313" s="132"/>
      <c r="K313" s="135"/>
      <c r="L313" s="135"/>
      <c r="M313" s="135"/>
    </row>
    <row r="314" spans="1:13" ht="12.75" hidden="1" customHeight="1" x14ac:dyDescent="0.2">
      <c r="A314" s="130" t="s">
        <v>81</v>
      </c>
      <c r="B314" s="132"/>
      <c r="C314" s="130" t="s">
        <v>248</v>
      </c>
      <c r="D314" s="66"/>
      <c r="E314" s="47" t="s">
        <v>24</v>
      </c>
      <c r="F314" s="40">
        <f t="shared" si="124"/>
        <v>0</v>
      </c>
      <c r="G314" s="41"/>
      <c r="H314" s="41"/>
      <c r="I314" s="42"/>
      <c r="J314" s="132"/>
      <c r="K314" s="135" t="s">
        <v>251</v>
      </c>
      <c r="L314" s="135"/>
      <c r="M314" s="135"/>
    </row>
    <row r="315" spans="1:13" ht="12.75" hidden="1" customHeight="1" x14ac:dyDescent="0.2">
      <c r="A315" s="130"/>
      <c r="B315" s="132"/>
      <c r="C315" s="130"/>
      <c r="D315" s="66"/>
      <c r="E315" s="47" t="s">
        <v>9</v>
      </c>
      <c r="F315" s="40">
        <f t="shared" si="124"/>
        <v>0</v>
      </c>
      <c r="G315" s="41"/>
      <c r="H315" s="41"/>
      <c r="I315" s="42"/>
      <c r="J315" s="132"/>
      <c r="K315" s="135"/>
      <c r="L315" s="135"/>
      <c r="M315" s="135"/>
    </row>
    <row r="316" spans="1:13" ht="12.75" hidden="1" customHeight="1" x14ac:dyDescent="0.2">
      <c r="A316" s="130"/>
      <c r="B316" s="132"/>
      <c r="C316" s="130"/>
      <c r="D316" s="66"/>
      <c r="E316" s="43" t="s">
        <v>135</v>
      </c>
      <c r="F316" s="40">
        <f t="shared" si="124"/>
        <v>0</v>
      </c>
      <c r="G316" s="40">
        <f>SUM(G314+G315)</f>
        <v>0</v>
      </c>
      <c r="H316" s="40">
        <f t="shared" ref="H316:I316" si="138">SUM(H314+H315)</f>
        <v>0</v>
      </c>
      <c r="I316" s="40">
        <f t="shared" si="138"/>
        <v>0</v>
      </c>
      <c r="J316" s="132"/>
      <c r="K316" s="135"/>
      <c r="L316" s="135"/>
      <c r="M316" s="135"/>
    </row>
    <row r="317" spans="1:13" ht="12.75" hidden="1" customHeight="1" x14ac:dyDescent="0.2">
      <c r="A317" s="130" t="s">
        <v>89</v>
      </c>
      <c r="B317" s="132"/>
      <c r="C317" s="130" t="s">
        <v>252</v>
      </c>
      <c r="D317" s="66"/>
      <c r="E317" s="47" t="s">
        <v>24</v>
      </c>
      <c r="F317" s="40">
        <f t="shared" si="124"/>
        <v>0</v>
      </c>
      <c r="G317" s="41"/>
      <c r="H317" s="41"/>
      <c r="I317" s="42"/>
      <c r="J317" s="132"/>
      <c r="K317" s="135" t="s">
        <v>254</v>
      </c>
      <c r="L317" s="135"/>
      <c r="M317" s="135"/>
    </row>
    <row r="318" spans="1:13" ht="12.75" hidden="1" customHeight="1" x14ac:dyDescent="0.2">
      <c r="A318" s="130"/>
      <c r="B318" s="132"/>
      <c r="C318" s="130"/>
      <c r="D318" s="66"/>
      <c r="E318" s="47" t="s">
        <v>9</v>
      </c>
      <c r="F318" s="40">
        <f t="shared" si="124"/>
        <v>0</v>
      </c>
      <c r="G318" s="41"/>
      <c r="H318" s="41"/>
      <c r="I318" s="42"/>
      <c r="J318" s="132"/>
      <c r="K318" s="135"/>
      <c r="L318" s="135"/>
      <c r="M318" s="135"/>
    </row>
    <row r="319" spans="1:13" ht="12.75" hidden="1" customHeight="1" x14ac:dyDescent="0.2">
      <c r="A319" s="130"/>
      <c r="B319" s="132"/>
      <c r="C319" s="130"/>
      <c r="D319" s="66"/>
      <c r="E319" s="43" t="s">
        <v>135</v>
      </c>
      <c r="F319" s="40">
        <f t="shared" si="124"/>
        <v>0</v>
      </c>
      <c r="G319" s="40">
        <f>SUM(G317+G318)</f>
        <v>0</v>
      </c>
      <c r="H319" s="40">
        <f t="shared" ref="H319:I319" si="139">SUM(H317+H318)</f>
        <v>0</v>
      </c>
      <c r="I319" s="40">
        <f t="shared" si="139"/>
        <v>0</v>
      </c>
      <c r="J319" s="132"/>
      <c r="K319" s="135"/>
      <c r="L319" s="135"/>
      <c r="M319" s="135"/>
    </row>
    <row r="320" spans="1:13" ht="12.75" hidden="1" customHeight="1" x14ac:dyDescent="0.2">
      <c r="A320" s="130" t="s">
        <v>237</v>
      </c>
      <c r="B320" s="132"/>
      <c r="C320" s="130" t="s">
        <v>97</v>
      </c>
      <c r="D320" s="66"/>
      <c r="E320" s="47" t="s">
        <v>24</v>
      </c>
      <c r="F320" s="40">
        <f t="shared" si="124"/>
        <v>0</v>
      </c>
      <c r="G320" s="41"/>
      <c r="H320" s="41"/>
      <c r="I320" s="42"/>
      <c r="J320" s="132"/>
      <c r="K320" s="135" t="s">
        <v>255</v>
      </c>
      <c r="L320" s="135"/>
      <c r="M320" s="135"/>
    </row>
    <row r="321" spans="1:13" ht="12.75" hidden="1" customHeight="1" x14ac:dyDescent="0.2">
      <c r="A321" s="130"/>
      <c r="B321" s="132"/>
      <c r="C321" s="130"/>
      <c r="D321" s="66"/>
      <c r="E321" s="47" t="s">
        <v>9</v>
      </c>
      <c r="F321" s="40">
        <f t="shared" si="124"/>
        <v>0</v>
      </c>
      <c r="G321" s="41"/>
      <c r="H321" s="42"/>
      <c r="I321" s="42"/>
      <c r="J321" s="132"/>
      <c r="K321" s="135"/>
      <c r="L321" s="135"/>
      <c r="M321" s="135"/>
    </row>
    <row r="322" spans="1:13" ht="12.75" hidden="1" customHeight="1" x14ac:dyDescent="0.2">
      <c r="A322" s="130"/>
      <c r="B322" s="132"/>
      <c r="C322" s="130"/>
      <c r="D322" s="66"/>
      <c r="E322" s="43" t="s">
        <v>135</v>
      </c>
      <c r="F322" s="40">
        <f t="shared" si="124"/>
        <v>0</v>
      </c>
      <c r="G322" s="40">
        <f>SUM(G320+G321)</f>
        <v>0</v>
      </c>
      <c r="H322" s="40">
        <f t="shared" ref="H322:I322" si="140">SUM(H320+H321)</f>
        <v>0</v>
      </c>
      <c r="I322" s="40">
        <f t="shared" si="140"/>
        <v>0</v>
      </c>
      <c r="J322" s="132"/>
      <c r="K322" s="135"/>
      <c r="L322" s="135"/>
      <c r="M322" s="135"/>
    </row>
    <row r="323" spans="1:13" ht="12.75" hidden="1" customHeight="1" x14ac:dyDescent="0.2">
      <c r="A323" s="130" t="s">
        <v>10</v>
      </c>
      <c r="B323" s="132"/>
      <c r="C323" s="130" t="s">
        <v>253</v>
      </c>
      <c r="D323" s="66"/>
      <c r="E323" s="47" t="s">
        <v>11</v>
      </c>
      <c r="F323" s="40">
        <f t="shared" si="124"/>
        <v>0</v>
      </c>
      <c r="G323" s="41"/>
      <c r="H323" s="41"/>
      <c r="I323" s="42"/>
      <c r="J323" s="132"/>
      <c r="K323" s="135" t="s">
        <v>256</v>
      </c>
      <c r="L323" s="135"/>
      <c r="M323" s="135"/>
    </row>
    <row r="324" spans="1:13" ht="12.75" hidden="1" customHeight="1" x14ac:dyDescent="0.2">
      <c r="A324" s="130"/>
      <c r="B324" s="132"/>
      <c r="C324" s="130"/>
      <c r="D324" s="67"/>
      <c r="E324" s="43" t="s">
        <v>135</v>
      </c>
      <c r="F324" s="40">
        <f t="shared" si="124"/>
        <v>0</v>
      </c>
      <c r="G324" s="40">
        <f>SUM(G323)</f>
        <v>0</v>
      </c>
      <c r="H324" s="40">
        <f t="shared" ref="H324:I324" si="141">SUM(H323)</f>
        <v>0</v>
      </c>
      <c r="I324" s="40">
        <f t="shared" si="141"/>
        <v>0</v>
      </c>
      <c r="J324" s="132"/>
      <c r="K324" s="135"/>
      <c r="L324" s="135"/>
      <c r="M324" s="135"/>
    </row>
    <row r="325" spans="1:13" ht="12.75" customHeight="1" x14ac:dyDescent="0.2">
      <c r="A325" s="130" t="s">
        <v>57</v>
      </c>
      <c r="B325" s="132"/>
      <c r="C325" s="130" t="s">
        <v>43</v>
      </c>
      <c r="D325" s="130" t="s">
        <v>314</v>
      </c>
      <c r="E325" s="39" t="s">
        <v>11</v>
      </c>
      <c r="F325" s="40">
        <f t="shared" si="124"/>
        <v>10</v>
      </c>
      <c r="G325" s="41">
        <v>10</v>
      </c>
      <c r="H325" s="42"/>
      <c r="I325" s="42"/>
      <c r="J325" s="132"/>
      <c r="K325" s="135" t="s">
        <v>315</v>
      </c>
      <c r="L325" s="135"/>
      <c r="M325" s="135"/>
    </row>
    <row r="326" spans="1:13" ht="12.75" customHeight="1" x14ac:dyDescent="0.2">
      <c r="A326" s="130"/>
      <c r="B326" s="132"/>
      <c r="C326" s="130"/>
      <c r="D326" s="130"/>
      <c r="E326" s="43" t="s">
        <v>135</v>
      </c>
      <c r="F326" s="40">
        <f t="shared" si="124"/>
        <v>10</v>
      </c>
      <c r="G326" s="40">
        <f>SUM(G325)</f>
        <v>10</v>
      </c>
      <c r="H326" s="40">
        <f t="shared" ref="H326:I326" si="142">SUM(H325)</f>
        <v>0</v>
      </c>
      <c r="I326" s="40">
        <f t="shared" si="142"/>
        <v>0</v>
      </c>
      <c r="J326" s="132"/>
      <c r="K326" s="135"/>
      <c r="L326" s="135"/>
      <c r="M326" s="135"/>
    </row>
    <row r="327" spans="1:13" ht="12.75" customHeight="1" x14ac:dyDescent="0.2">
      <c r="A327" s="130" t="s">
        <v>58</v>
      </c>
      <c r="B327" s="132"/>
      <c r="C327" s="130" t="s">
        <v>332</v>
      </c>
      <c r="D327" s="131" t="s">
        <v>202</v>
      </c>
      <c r="E327" s="39" t="s">
        <v>11</v>
      </c>
      <c r="F327" s="40">
        <f t="shared" si="124"/>
        <v>1</v>
      </c>
      <c r="G327" s="41">
        <v>1</v>
      </c>
      <c r="H327" s="42"/>
      <c r="I327" s="42"/>
      <c r="J327" s="132"/>
      <c r="K327" s="135" t="s">
        <v>333</v>
      </c>
      <c r="L327" s="135"/>
      <c r="M327" s="135"/>
    </row>
    <row r="328" spans="1:13" ht="16.5" customHeight="1" x14ac:dyDescent="0.2">
      <c r="A328" s="130"/>
      <c r="B328" s="133"/>
      <c r="C328" s="130"/>
      <c r="D328" s="132"/>
      <c r="E328" s="43" t="s">
        <v>135</v>
      </c>
      <c r="F328" s="40">
        <f t="shared" si="124"/>
        <v>1</v>
      </c>
      <c r="G328" s="40">
        <f>SUM(G327)</f>
        <v>1</v>
      </c>
      <c r="H328" s="40">
        <f t="shared" ref="H328:I328" si="143">SUM(H327)</f>
        <v>0</v>
      </c>
      <c r="I328" s="40">
        <f t="shared" si="143"/>
        <v>0</v>
      </c>
      <c r="J328" s="133"/>
      <c r="K328" s="135"/>
      <c r="L328" s="135"/>
      <c r="M328" s="135"/>
    </row>
    <row r="329" spans="1:13" ht="12.75" hidden="1" customHeight="1" x14ac:dyDescent="0.2">
      <c r="A329" s="130"/>
      <c r="B329" s="66"/>
      <c r="C329" s="130"/>
      <c r="D329" s="66"/>
      <c r="E329" s="39" t="s">
        <v>11</v>
      </c>
      <c r="F329" s="40">
        <f t="shared" si="124"/>
        <v>0</v>
      </c>
      <c r="G329" s="41"/>
      <c r="H329" s="42"/>
      <c r="I329" s="42"/>
      <c r="J329" s="66"/>
      <c r="K329" s="208" t="s">
        <v>203</v>
      </c>
      <c r="L329" s="208"/>
      <c r="M329" s="208"/>
    </row>
    <row r="330" spans="1:13" ht="12.75" hidden="1" customHeight="1" x14ac:dyDescent="0.2">
      <c r="A330" s="130"/>
      <c r="B330" s="67"/>
      <c r="C330" s="130"/>
      <c r="D330" s="67"/>
      <c r="E330" s="43" t="s">
        <v>135</v>
      </c>
      <c r="F330" s="40">
        <f t="shared" si="124"/>
        <v>0</v>
      </c>
      <c r="G330" s="40">
        <f>SUM(G329)</f>
        <v>0</v>
      </c>
      <c r="H330" s="40">
        <f t="shared" ref="H330:I330" si="144">SUM(H329)</f>
        <v>0</v>
      </c>
      <c r="I330" s="40">
        <f t="shared" si="144"/>
        <v>0</v>
      </c>
      <c r="J330" s="67"/>
      <c r="K330" s="208"/>
      <c r="L330" s="208"/>
      <c r="M330" s="208"/>
    </row>
    <row r="331" spans="1:13" ht="12.75" customHeight="1" x14ac:dyDescent="0.2">
      <c r="A331" s="164" t="s">
        <v>163</v>
      </c>
      <c r="B331" s="164"/>
      <c r="C331" s="164"/>
      <c r="D331" s="164"/>
      <c r="E331" s="164"/>
      <c r="F331" s="44">
        <f t="shared" si="124"/>
        <v>54</v>
      </c>
      <c r="G331" s="44">
        <f>SUM(G286+G289+G292+G295+G298+G301+G304+G310+G313+G316+G319+G322+G324+G326+G328+G330)</f>
        <v>34</v>
      </c>
      <c r="H331" s="44">
        <f>SUM(H286+H289+H292+H295+H298+H301+H304+H310+H313+H316+H319+H322+H324+H326+H328+H330)</f>
        <v>0</v>
      </c>
      <c r="I331" s="44">
        <f>SUM(I286+I289+I292+I295+I298+I301+I304+I310+I313+I316+I319+I322+I324+I326+I328+I330)</f>
        <v>20</v>
      </c>
      <c r="J331" s="217"/>
      <c r="K331" s="225"/>
      <c r="L331" s="225"/>
      <c r="M331" s="226"/>
    </row>
    <row r="332" spans="1:13" ht="12.75" customHeight="1" x14ac:dyDescent="0.2">
      <c r="A332" s="164" t="s">
        <v>122</v>
      </c>
      <c r="B332" s="164"/>
      <c r="C332" s="164"/>
      <c r="D332" s="164"/>
      <c r="E332" s="164"/>
      <c r="F332" s="44">
        <f>SUM(G332+I332)</f>
        <v>75.2</v>
      </c>
      <c r="G332" s="44">
        <f>SUM(G286+G292+G304+G326)</f>
        <v>55.2</v>
      </c>
      <c r="H332" s="44">
        <f t="shared" ref="H332:I332" si="145">SUM(H286+H292+H304+H326)</f>
        <v>17</v>
      </c>
      <c r="I332" s="44">
        <f t="shared" si="145"/>
        <v>20</v>
      </c>
      <c r="J332" s="227"/>
      <c r="K332" s="228"/>
      <c r="L332" s="228"/>
      <c r="M332" s="229"/>
    </row>
    <row r="333" spans="1:13" ht="12.75" hidden="1" customHeight="1" x14ac:dyDescent="0.2">
      <c r="A333" s="164" t="s">
        <v>157</v>
      </c>
      <c r="B333" s="164"/>
      <c r="C333" s="164"/>
      <c r="D333" s="164"/>
      <c r="E333" s="164"/>
      <c r="F333" s="44">
        <f>SUM(G333+I333)</f>
        <v>0</v>
      </c>
      <c r="G333" s="44"/>
      <c r="H333" s="44"/>
      <c r="I333" s="44"/>
      <c r="J333" s="227"/>
      <c r="K333" s="228"/>
      <c r="L333" s="228"/>
      <c r="M333" s="229"/>
    </row>
    <row r="334" spans="1:13" ht="12.75" hidden="1" customHeight="1" x14ac:dyDescent="0.2">
      <c r="A334" s="164" t="s">
        <v>121</v>
      </c>
      <c r="B334" s="164"/>
      <c r="C334" s="164"/>
      <c r="D334" s="164"/>
      <c r="E334" s="164"/>
      <c r="F334" s="44">
        <f t="shared" ref="F334:F360" si="146">SUM(G334+I334)</f>
        <v>0</v>
      </c>
      <c r="G334" s="44"/>
      <c r="H334" s="44"/>
      <c r="I334" s="44"/>
      <c r="J334" s="227"/>
      <c r="K334" s="228"/>
      <c r="L334" s="228"/>
      <c r="M334" s="229"/>
    </row>
    <row r="335" spans="1:13" ht="12.75" hidden="1" customHeight="1" x14ac:dyDescent="0.2">
      <c r="A335" s="164" t="s">
        <v>125</v>
      </c>
      <c r="B335" s="164"/>
      <c r="C335" s="164"/>
      <c r="D335" s="164"/>
      <c r="E335" s="164"/>
      <c r="F335" s="44">
        <f t="shared" si="146"/>
        <v>0</v>
      </c>
      <c r="G335" s="44"/>
      <c r="H335" s="44"/>
      <c r="I335" s="44"/>
      <c r="J335" s="227"/>
      <c r="K335" s="228"/>
      <c r="L335" s="228"/>
      <c r="M335" s="229"/>
    </row>
    <row r="336" spans="1:13" ht="12.75" customHeight="1" x14ac:dyDescent="0.2">
      <c r="A336" s="164" t="s">
        <v>131</v>
      </c>
      <c r="B336" s="164"/>
      <c r="C336" s="164"/>
      <c r="D336" s="164"/>
      <c r="E336" s="164"/>
      <c r="F336" s="44">
        <f t="shared" si="146"/>
        <v>-22.2</v>
      </c>
      <c r="G336" s="44">
        <f>SUM(G289)</f>
        <v>-22.2</v>
      </c>
      <c r="H336" s="44">
        <f t="shared" ref="H336:I336" si="147">SUM(H289)</f>
        <v>-17</v>
      </c>
      <c r="I336" s="44">
        <f t="shared" si="147"/>
        <v>0</v>
      </c>
      <c r="J336" s="227"/>
      <c r="K336" s="228"/>
      <c r="L336" s="228"/>
      <c r="M336" s="229"/>
    </row>
    <row r="337" spans="1:13" ht="12.75" customHeight="1" x14ac:dyDescent="0.2">
      <c r="A337" s="164" t="s">
        <v>132</v>
      </c>
      <c r="B337" s="164"/>
      <c r="C337" s="164"/>
      <c r="D337" s="164"/>
      <c r="E337" s="164"/>
      <c r="F337" s="44">
        <f t="shared" si="146"/>
        <v>1</v>
      </c>
      <c r="G337" s="44">
        <f>SUM(G328)</f>
        <v>1</v>
      </c>
      <c r="H337" s="44">
        <f t="shared" ref="H337:I337" si="148">SUM(H328)</f>
        <v>0</v>
      </c>
      <c r="I337" s="44">
        <f t="shared" si="148"/>
        <v>0</v>
      </c>
      <c r="J337" s="218"/>
      <c r="K337" s="230"/>
      <c r="L337" s="230"/>
      <c r="M337" s="231"/>
    </row>
    <row r="338" spans="1:13" ht="12.75" hidden="1" customHeight="1" x14ac:dyDescent="0.2">
      <c r="A338" s="164" t="s">
        <v>128</v>
      </c>
      <c r="B338" s="164"/>
      <c r="C338" s="164"/>
      <c r="D338" s="164"/>
      <c r="E338" s="164"/>
      <c r="F338" s="44">
        <f t="shared" si="146"/>
        <v>0</v>
      </c>
      <c r="G338" s="44"/>
      <c r="H338" s="44"/>
      <c r="I338" s="44"/>
      <c r="J338" s="49"/>
      <c r="K338" s="49"/>
      <c r="L338" s="49"/>
      <c r="M338" s="49"/>
    </row>
    <row r="339" spans="1:13" ht="12" hidden="1" customHeight="1" x14ac:dyDescent="0.2">
      <c r="A339" s="164" t="s">
        <v>123</v>
      </c>
      <c r="B339" s="164"/>
      <c r="C339" s="164"/>
      <c r="D339" s="164"/>
      <c r="E339" s="164"/>
      <c r="F339" s="44">
        <f t="shared" si="146"/>
        <v>0</v>
      </c>
      <c r="G339" s="44"/>
      <c r="H339" s="44"/>
      <c r="I339" s="44"/>
      <c r="J339" s="49"/>
      <c r="K339" s="49"/>
      <c r="L339" s="49"/>
      <c r="M339" s="49"/>
    </row>
    <row r="340" spans="1:13" ht="12.75" hidden="1" customHeight="1" x14ac:dyDescent="0.2">
      <c r="A340" s="137" t="s">
        <v>204</v>
      </c>
      <c r="B340" s="137"/>
      <c r="C340" s="137"/>
      <c r="D340" s="137"/>
      <c r="E340" s="137"/>
      <c r="F340" s="137"/>
      <c r="G340" s="137"/>
      <c r="H340" s="137"/>
      <c r="I340" s="137"/>
      <c r="J340" s="137"/>
      <c r="K340" s="137"/>
      <c r="L340" s="137"/>
      <c r="M340" s="137"/>
    </row>
    <row r="341" spans="1:13" ht="12.75" hidden="1" customHeight="1" x14ac:dyDescent="0.2">
      <c r="A341" s="134" t="s">
        <v>6</v>
      </c>
      <c r="B341" s="134" t="s">
        <v>205</v>
      </c>
      <c r="C341" s="134" t="s">
        <v>166</v>
      </c>
      <c r="D341" s="134" t="s">
        <v>31</v>
      </c>
      <c r="E341" s="47" t="s">
        <v>34</v>
      </c>
      <c r="F341" s="40">
        <f>SUM(G341+I341)</f>
        <v>0</v>
      </c>
      <c r="G341" s="41"/>
      <c r="H341" s="41"/>
      <c r="I341" s="41"/>
      <c r="J341" s="134" t="s">
        <v>15</v>
      </c>
      <c r="K341" s="129" t="s">
        <v>206</v>
      </c>
      <c r="L341" s="129"/>
      <c r="M341" s="129"/>
    </row>
    <row r="342" spans="1:13" ht="12.75" hidden="1" customHeight="1" x14ac:dyDescent="0.2">
      <c r="A342" s="134"/>
      <c r="B342" s="134"/>
      <c r="C342" s="134"/>
      <c r="D342" s="134"/>
      <c r="E342" s="47" t="s">
        <v>25</v>
      </c>
      <c r="F342" s="40">
        <f t="shared" ref="F342:F355" si="149">SUM(G342+I342)</f>
        <v>0</v>
      </c>
      <c r="G342" s="41"/>
      <c r="H342" s="41"/>
      <c r="I342" s="41"/>
      <c r="J342" s="134"/>
      <c r="K342" s="129"/>
      <c r="L342" s="129"/>
      <c r="M342" s="129"/>
    </row>
    <row r="343" spans="1:13" ht="12.75" hidden="1" customHeight="1" x14ac:dyDescent="0.2">
      <c r="A343" s="134"/>
      <c r="B343" s="134"/>
      <c r="C343" s="134"/>
      <c r="D343" s="134"/>
      <c r="E343" s="43" t="s">
        <v>135</v>
      </c>
      <c r="F343" s="40">
        <f t="shared" si="149"/>
        <v>0</v>
      </c>
      <c r="G343" s="40">
        <f>SUM(G341+G342)</f>
        <v>0</v>
      </c>
      <c r="H343" s="40">
        <f t="shared" ref="H343:I343" si="150">SUM(H341+H342)</f>
        <v>0</v>
      </c>
      <c r="I343" s="40">
        <f t="shared" si="150"/>
        <v>0</v>
      </c>
      <c r="J343" s="134"/>
      <c r="K343" s="129"/>
      <c r="L343" s="129"/>
      <c r="M343" s="129"/>
    </row>
    <row r="344" spans="1:13" ht="12.75" hidden="1" customHeight="1" x14ac:dyDescent="0.2">
      <c r="A344" s="134" t="s">
        <v>10</v>
      </c>
      <c r="B344" s="134"/>
      <c r="C344" s="134" t="s">
        <v>43</v>
      </c>
      <c r="D344" s="134"/>
      <c r="E344" s="47"/>
      <c r="F344" s="40">
        <f t="shared" si="149"/>
        <v>0</v>
      </c>
      <c r="G344" s="41"/>
      <c r="H344" s="41"/>
      <c r="I344" s="41"/>
      <c r="J344" s="134"/>
      <c r="K344" s="129" t="s">
        <v>213</v>
      </c>
      <c r="L344" s="129"/>
      <c r="M344" s="129"/>
    </row>
    <row r="345" spans="1:13" ht="12.75" hidden="1" customHeight="1" x14ac:dyDescent="0.2">
      <c r="A345" s="134"/>
      <c r="B345" s="134"/>
      <c r="C345" s="134"/>
      <c r="D345" s="134"/>
      <c r="E345" s="47" t="s">
        <v>11</v>
      </c>
      <c r="F345" s="40">
        <f t="shared" si="149"/>
        <v>0</v>
      </c>
      <c r="G345" s="41"/>
      <c r="H345" s="41"/>
      <c r="I345" s="41"/>
      <c r="J345" s="134"/>
      <c r="K345" s="129"/>
      <c r="L345" s="129"/>
      <c r="M345" s="129"/>
    </row>
    <row r="346" spans="1:13" ht="12.75" hidden="1" customHeight="1" x14ac:dyDescent="0.2">
      <c r="A346" s="134"/>
      <c r="B346" s="134"/>
      <c r="C346" s="134"/>
      <c r="D346" s="134"/>
      <c r="E346" s="47" t="s">
        <v>34</v>
      </c>
      <c r="F346" s="40">
        <f t="shared" si="149"/>
        <v>0</v>
      </c>
      <c r="G346" s="41"/>
      <c r="H346" s="41"/>
      <c r="I346" s="41"/>
      <c r="J346" s="134"/>
      <c r="K346" s="129"/>
      <c r="L346" s="129"/>
      <c r="M346" s="129"/>
    </row>
    <row r="347" spans="1:13" ht="12.75" hidden="1" customHeight="1" x14ac:dyDescent="0.2">
      <c r="A347" s="134"/>
      <c r="B347" s="134"/>
      <c r="C347" s="134"/>
      <c r="D347" s="134"/>
      <c r="E347" s="43" t="s">
        <v>135</v>
      </c>
      <c r="F347" s="40">
        <f t="shared" si="149"/>
        <v>0</v>
      </c>
      <c r="G347" s="40">
        <f>SUM(G344+G345)</f>
        <v>0</v>
      </c>
      <c r="H347" s="40">
        <f t="shared" ref="H347:I347" si="151">SUM(H344+H345)</f>
        <v>0</v>
      </c>
      <c r="I347" s="40">
        <f t="shared" si="151"/>
        <v>0</v>
      </c>
      <c r="J347" s="134"/>
      <c r="K347" s="129"/>
      <c r="L347" s="129"/>
      <c r="M347" s="129"/>
    </row>
    <row r="348" spans="1:13" ht="12.75" hidden="1" customHeight="1" x14ac:dyDescent="0.2">
      <c r="A348" s="134" t="s">
        <v>19</v>
      </c>
      <c r="B348" s="49"/>
      <c r="C348" s="134"/>
      <c r="D348" s="49"/>
      <c r="E348" s="47" t="s">
        <v>24</v>
      </c>
      <c r="F348" s="40">
        <f t="shared" si="149"/>
        <v>0</v>
      </c>
      <c r="G348" s="41"/>
      <c r="H348" s="41"/>
      <c r="I348" s="41"/>
      <c r="J348" s="49"/>
      <c r="K348" s="161"/>
      <c r="L348" s="161"/>
      <c r="M348" s="161"/>
    </row>
    <row r="349" spans="1:13" ht="12.75" hidden="1" customHeight="1" x14ac:dyDescent="0.2">
      <c r="A349" s="134"/>
      <c r="B349" s="49"/>
      <c r="C349" s="134"/>
      <c r="D349" s="49"/>
      <c r="E349" s="47" t="s">
        <v>9</v>
      </c>
      <c r="F349" s="40">
        <f t="shared" si="149"/>
        <v>0</v>
      </c>
      <c r="G349" s="41"/>
      <c r="H349" s="41"/>
      <c r="I349" s="41"/>
      <c r="J349" s="49"/>
      <c r="K349" s="161"/>
      <c r="L349" s="161"/>
      <c r="M349" s="161"/>
    </row>
    <row r="350" spans="1:13" ht="12.75" hidden="1" customHeight="1" x14ac:dyDescent="0.2">
      <c r="A350" s="134"/>
      <c r="B350" s="49"/>
      <c r="C350" s="134"/>
      <c r="D350" s="49"/>
      <c r="E350" s="43" t="s">
        <v>135</v>
      </c>
      <c r="F350" s="40">
        <f t="shared" si="149"/>
        <v>0</v>
      </c>
      <c r="G350" s="40">
        <f>SUM(G348+G349)</f>
        <v>0</v>
      </c>
      <c r="H350" s="40">
        <f t="shared" ref="H350:I350" si="152">SUM(H348+H349)</f>
        <v>0</v>
      </c>
      <c r="I350" s="40">
        <f t="shared" si="152"/>
        <v>0</v>
      </c>
      <c r="J350" s="49"/>
      <c r="K350" s="161"/>
      <c r="L350" s="161"/>
      <c r="M350" s="161"/>
    </row>
    <row r="351" spans="1:13" ht="12.75" hidden="1" customHeight="1" x14ac:dyDescent="0.2">
      <c r="A351" s="216" t="s">
        <v>208</v>
      </c>
      <c r="B351" s="216"/>
      <c r="C351" s="216"/>
      <c r="D351" s="216"/>
      <c r="E351" s="216"/>
      <c r="F351" s="61">
        <f t="shared" si="149"/>
        <v>0</v>
      </c>
      <c r="G351" s="61">
        <f>SUM(G343+G347+G350)</f>
        <v>0</v>
      </c>
      <c r="H351" s="61">
        <f t="shared" ref="H351:I351" si="153">SUM(H343+H347+H350)</f>
        <v>0</v>
      </c>
      <c r="I351" s="61">
        <f t="shared" si="153"/>
        <v>0</v>
      </c>
      <c r="J351" s="49"/>
      <c r="K351" s="62"/>
      <c r="L351" s="62"/>
      <c r="M351" s="62"/>
    </row>
    <row r="352" spans="1:13" ht="12.75" hidden="1" customHeight="1" x14ac:dyDescent="0.2">
      <c r="A352" s="160" t="s">
        <v>209</v>
      </c>
      <c r="B352" s="160"/>
      <c r="C352" s="160"/>
      <c r="D352" s="160"/>
      <c r="E352" s="160"/>
      <c r="F352" s="160"/>
      <c r="G352" s="160"/>
      <c r="H352" s="160"/>
      <c r="I352" s="160"/>
      <c r="J352" s="160"/>
      <c r="K352" s="160"/>
      <c r="L352" s="160"/>
      <c r="M352" s="160"/>
    </row>
    <row r="353" spans="1:13" ht="12.75" hidden="1" customHeight="1" x14ac:dyDescent="0.2">
      <c r="A353" s="134" t="s">
        <v>6</v>
      </c>
      <c r="B353" s="134" t="s">
        <v>114</v>
      </c>
      <c r="C353" s="134"/>
      <c r="D353" s="134" t="s">
        <v>40</v>
      </c>
      <c r="E353" s="47" t="s">
        <v>11</v>
      </c>
      <c r="F353" s="40">
        <f t="shared" si="149"/>
        <v>0</v>
      </c>
      <c r="G353" s="41"/>
      <c r="H353" s="41"/>
      <c r="I353" s="42"/>
      <c r="J353" s="134" t="s">
        <v>14</v>
      </c>
      <c r="K353" s="129" t="s">
        <v>41</v>
      </c>
      <c r="L353" s="129"/>
      <c r="M353" s="129"/>
    </row>
    <row r="354" spans="1:13" ht="12.75" hidden="1" customHeight="1" x14ac:dyDescent="0.2">
      <c r="A354" s="134"/>
      <c r="B354" s="134"/>
      <c r="C354" s="134"/>
      <c r="D354" s="134"/>
      <c r="E354" s="43" t="s">
        <v>135</v>
      </c>
      <c r="F354" s="40">
        <f t="shared" si="149"/>
        <v>0</v>
      </c>
      <c r="G354" s="40">
        <f>SUM(G353)</f>
        <v>0</v>
      </c>
      <c r="H354" s="40">
        <f t="shared" ref="H354:I355" si="154">SUM(H353)</f>
        <v>0</v>
      </c>
      <c r="I354" s="40">
        <f t="shared" si="154"/>
        <v>0</v>
      </c>
      <c r="J354" s="134"/>
      <c r="K354" s="129"/>
      <c r="L354" s="129"/>
      <c r="M354" s="129"/>
    </row>
    <row r="355" spans="1:13" ht="12.75" hidden="1" customHeight="1" x14ac:dyDescent="0.2">
      <c r="A355" s="164" t="s">
        <v>210</v>
      </c>
      <c r="B355" s="164"/>
      <c r="C355" s="164"/>
      <c r="D355" s="164"/>
      <c r="E355" s="164"/>
      <c r="F355" s="44">
        <f t="shared" si="149"/>
        <v>0</v>
      </c>
      <c r="G355" s="44">
        <f>SUM(G354)</f>
        <v>0</v>
      </c>
      <c r="H355" s="44">
        <f t="shared" si="154"/>
        <v>0</v>
      </c>
      <c r="I355" s="44">
        <f t="shared" si="154"/>
        <v>0</v>
      </c>
      <c r="J355" s="49"/>
      <c r="K355" s="129"/>
      <c r="L355" s="129"/>
      <c r="M355" s="129"/>
    </row>
    <row r="356" spans="1:13" ht="12.75" customHeight="1" x14ac:dyDescent="0.2">
      <c r="A356" s="213" t="s">
        <v>116</v>
      </c>
      <c r="B356" s="213"/>
      <c r="C356" s="213"/>
      <c r="D356" s="213"/>
      <c r="E356" s="213"/>
      <c r="F356" s="123">
        <f t="shared" si="146"/>
        <v>1063.24</v>
      </c>
      <c r="G356" s="123">
        <f>SUM(G30+G35+G51+G63+G72+G118+G136+G144+G155+G164+G169+G192+G198+G243+G248+G274+G331+G351+G355+G210+G224+G126)</f>
        <v>942.93999999999994</v>
      </c>
      <c r="H356" s="123">
        <f>SUM(H30+H35+H51+H63+H72+H118+H136+H144+H155+H164+H169+H192+H198+H243+H248+H274+H331+H351+H355+H210+H224+H126)</f>
        <v>0.89999999999999991</v>
      </c>
      <c r="I356" s="123">
        <f>SUM(I30+I35+I51+I63+I72+I118+I136+I144+I155+I164+I169+I192+I198+I243+I248+I274+I331+I351+I355+I210+I224+I126)</f>
        <v>120.29999999999998</v>
      </c>
      <c r="J356" s="158" t="s">
        <v>159</v>
      </c>
      <c r="K356" s="158"/>
      <c r="L356" s="158"/>
      <c r="M356" s="158"/>
    </row>
    <row r="357" spans="1:13" ht="12.75" customHeight="1" x14ac:dyDescent="0.2">
      <c r="A357" s="215" t="s">
        <v>168</v>
      </c>
      <c r="B357" s="215"/>
      <c r="C357" s="215"/>
      <c r="D357" s="215"/>
      <c r="E357" s="215"/>
      <c r="F357" s="44">
        <f t="shared" si="146"/>
        <v>1032</v>
      </c>
      <c r="G357" s="44">
        <f>SUM(G51+G63+G118+G144+G164+G192+G210+G243+G331+G355)</f>
        <v>921.9</v>
      </c>
      <c r="H357" s="44">
        <f>SUM(H51+H63+H118+H144+H164+H192+H210+H243+H331+H355)</f>
        <v>-2.6</v>
      </c>
      <c r="I357" s="44">
        <f>SUM(I51+I63+I118+I144+I164+I192+I210+I243+I331+I355)</f>
        <v>110.10000000000001</v>
      </c>
      <c r="J357" s="158"/>
      <c r="K357" s="158"/>
      <c r="L357" s="158"/>
      <c r="M357" s="158"/>
    </row>
    <row r="358" spans="1:13" ht="12.75" customHeight="1" x14ac:dyDescent="0.2">
      <c r="A358" s="211" t="s">
        <v>173</v>
      </c>
      <c r="B358" s="211"/>
      <c r="C358" s="211"/>
      <c r="D358" s="211"/>
      <c r="E358" s="211"/>
      <c r="F358" s="63">
        <f t="shared" si="146"/>
        <v>10.199999999999989</v>
      </c>
      <c r="G358" s="63">
        <f>SUM(G30+G72+G136+G198+G224+G248)</f>
        <v>0</v>
      </c>
      <c r="H358" s="63">
        <f>SUM(H30+H72+H136+H198+H224+H248)</f>
        <v>0</v>
      </c>
      <c r="I358" s="63">
        <f>SUM(I30+I72+I136+I198+I224+I248)</f>
        <v>10.199999999999989</v>
      </c>
      <c r="J358" s="158"/>
      <c r="K358" s="158"/>
      <c r="L358" s="158"/>
      <c r="M358" s="158"/>
    </row>
    <row r="359" spans="1:13" ht="12.75" customHeight="1" x14ac:dyDescent="0.2">
      <c r="A359" s="209" t="s">
        <v>207</v>
      </c>
      <c r="B359" s="209"/>
      <c r="C359" s="209"/>
      <c r="D359" s="209"/>
      <c r="E359" s="209"/>
      <c r="F359" s="61">
        <f t="shared" si="146"/>
        <v>0</v>
      </c>
      <c r="G359" s="61">
        <f>SUM(G351)</f>
        <v>0</v>
      </c>
      <c r="H359" s="61">
        <f t="shared" ref="H359:I359" si="155">SUM(H351)</f>
        <v>0</v>
      </c>
      <c r="I359" s="61">
        <f t="shared" si="155"/>
        <v>0</v>
      </c>
      <c r="J359" s="158"/>
      <c r="K359" s="158"/>
      <c r="L359" s="158"/>
      <c r="M359" s="158"/>
    </row>
    <row r="360" spans="1:13" ht="12.75" customHeight="1" x14ac:dyDescent="0.2">
      <c r="A360" s="210" t="s">
        <v>211</v>
      </c>
      <c r="B360" s="210"/>
      <c r="C360" s="210"/>
      <c r="D360" s="210"/>
      <c r="E360" s="210"/>
      <c r="F360" s="60">
        <f t="shared" si="146"/>
        <v>0</v>
      </c>
      <c r="G360" s="60">
        <f>SUM(G274+G155)</f>
        <v>0</v>
      </c>
      <c r="H360" s="60">
        <f>SUM(H274+H155)</f>
        <v>3.5</v>
      </c>
      <c r="I360" s="60">
        <f>SUM(I274+I155)</f>
        <v>0</v>
      </c>
      <c r="J360" s="158"/>
      <c r="K360" s="158"/>
      <c r="L360" s="158"/>
      <c r="M360" s="158"/>
    </row>
    <row r="361" spans="1:13" ht="15" customHeight="1" x14ac:dyDescent="0.2">
      <c r="A361" s="212" t="s">
        <v>262</v>
      </c>
      <c r="B361" s="212"/>
      <c r="C361" s="212"/>
      <c r="D361" s="212"/>
      <c r="E361" s="212"/>
      <c r="F361" s="64">
        <f>SUM(G361+I361)</f>
        <v>0</v>
      </c>
      <c r="G361" s="64">
        <f>SUM(G35)</f>
        <v>0</v>
      </c>
      <c r="H361" s="64">
        <f t="shared" ref="H361:I361" si="156">SUM(H35)</f>
        <v>0</v>
      </c>
      <c r="I361" s="64">
        <f t="shared" si="156"/>
        <v>0</v>
      </c>
      <c r="J361" s="158"/>
      <c r="K361" s="158"/>
      <c r="L361" s="158"/>
      <c r="M361" s="158"/>
    </row>
    <row r="362" spans="1:13" ht="15" customHeight="1" x14ac:dyDescent="0.2">
      <c r="A362" s="214" t="s">
        <v>273</v>
      </c>
      <c r="B362" s="214"/>
      <c r="C362" s="214"/>
      <c r="D362" s="214"/>
      <c r="E362" s="214"/>
      <c r="F362" s="65">
        <f>SUM(G362+I362)</f>
        <v>7</v>
      </c>
      <c r="G362" s="65">
        <f>SUM(G126)</f>
        <v>7</v>
      </c>
      <c r="H362" s="65">
        <f t="shared" ref="H362:I362" si="157">SUM(H126)</f>
        <v>0</v>
      </c>
      <c r="I362" s="65">
        <f t="shared" si="157"/>
        <v>0</v>
      </c>
      <c r="J362" s="158"/>
      <c r="K362" s="158"/>
      <c r="L362" s="158"/>
      <c r="M362" s="158"/>
    </row>
    <row r="363" spans="1:13" ht="15" customHeight="1" x14ac:dyDescent="0.2">
      <c r="A363" s="157" t="s">
        <v>321</v>
      </c>
      <c r="B363" s="157"/>
      <c r="C363" s="157"/>
      <c r="D363" s="157"/>
      <c r="E363" s="157"/>
      <c r="F363" s="107">
        <f>SUM(G363+I363)</f>
        <v>14.04</v>
      </c>
      <c r="G363" s="107">
        <f>SUM(G169)</f>
        <v>14.04</v>
      </c>
      <c r="H363" s="107">
        <f t="shared" ref="H363:I363" si="158">SUM(H169)</f>
        <v>0</v>
      </c>
      <c r="I363" s="107">
        <f t="shared" si="158"/>
        <v>0</v>
      </c>
      <c r="J363" s="158"/>
      <c r="K363" s="158"/>
      <c r="L363" s="158"/>
      <c r="M363" s="158"/>
    </row>
    <row r="364" spans="1:13" ht="15" customHeight="1" x14ac:dyDescent="0.2">
      <c r="A364" s="213" t="s">
        <v>116</v>
      </c>
      <c r="B364" s="213"/>
      <c r="C364" s="213"/>
      <c r="D364" s="213"/>
      <c r="E364" s="213"/>
      <c r="F364" s="124">
        <f>SUM(G364+I364)</f>
        <v>1063.24</v>
      </c>
      <c r="G364" s="124">
        <f>SUM(G357:G363)</f>
        <v>942.93999999999994</v>
      </c>
      <c r="H364" s="124">
        <f t="shared" ref="H364:I364" si="159">SUM(H357:H363)</f>
        <v>0.89999999999999991</v>
      </c>
      <c r="I364" s="124">
        <f t="shared" si="159"/>
        <v>120.3</v>
      </c>
      <c r="J364" s="158"/>
      <c r="K364" s="158"/>
      <c r="L364" s="158"/>
      <c r="M364" s="158"/>
    </row>
    <row r="365" spans="1:13" hidden="1" x14ac:dyDescent="0.2"/>
    <row r="366" spans="1:13" hidden="1" x14ac:dyDescent="0.2"/>
    <row r="367" spans="1:13" hidden="1" x14ac:dyDescent="0.2"/>
    <row r="368" spans="1:13" hidden="1" x14ac:dyDescent="0.2"/>
    <row r="369" spans="1:2" hidden="1" x14ac:dyDescent="0.2"/>
    <row r="370" spans="1:2" hidden="1" x14ac:dyDescent="0.2"/>
    <row r="371" spans="1:2" hidden="1" x14ac:dyDescent="0.2"/>
    <row r="372" spans="1:2" hidden="1" x14ac:dyDescent="0.2"/>
    <row r="373" spans="1:2" hidden="1" x14ac:dyDescent="0.2"/>
    <row r="377" spans="1:2" x14ac:dyDescent="0.2">
      <c r="A377" s="1" t="s">
        <v>287</v>
      </c>
    </row>
    <row r="378" spans="1:2" x14ac:dyDescent="0.2">
      <c r="A378" s="207">
        <f>SUM(K4)</f>
        <v>41138</v>
      </c>
      <c r="B378" s="207"/>
    </row>
  </sheetData>
  <mergeCells count="563">
    <mergeCell ref="K155:M156"/>
    <mergeCell ref="K144:M144"/>
    <mergeCell ref="A145:M145"/>
    <mergeCell ref="K146:M147"/>
    <mergeCell ref="K148:M149"/>
    <mergeCell ref="D40:D42"/>
    <mergeCell ref="D246:D247"/>
    <mergeCell ref="A157:M157"/>
    <mergeCell ref="A144:E144"/>
    <mergeCell ref="J148:J154"/>
    <mergeCell ref="C148:C151"/>
    <mergeCell ref="B148:B154"/>
    <mergeCell ref="D152:D154"/>
    <mergeCell ref="K150:M151"/>
    <mergeCell ref="A152:A154"/>
    <mergeCell ref="A178:A179"/>
    <mergeCell ref="A180:A181"/>
    <mergeCell ref="K162:M163"/>
    <mergeCell ref="J155:J156"/>
    <mergeCell ref="D162:D163"/>
    <mergeCell ref="K51:M51"/>
    <mergeCell ref="K40:M42"/>
    <mergeCell ref="J37:J42"/>
    <mergeCell ref="B37:B42"/>
    <mergeCell ref="J204:J206"/>
    <mergeCell ref="J207:J209"/>
    <mergeCell ref="K207:M209"/>
    <mergeCell ref="D182:D185"/>
    <mergeCell ref="J182:J185"/>
    <mergeCell ref="D207:D209"/>
    <mergeCell ref="C207:C209"/>
    <mergeCell ref="A158:A159"/>
    <mergeCell ref="D158:D159"/>
    <mergeCell ref="A156:E156"/>
    <mergeCell ref="A148:A149"/>
    <mergeCell ref="B158:B159"/>
    <mergeCell ref="C158:C159"/>
    <mergeCell ref="A150:A151"/>
    <mergeCell ref="D150:D151"/>
    <mergeCell ref="C188:C189"/>
    <mergeCell ref="A192:E192"/>
    <mergeCell ref="A169:E169"/>
    <mergeCell ref="D160:D161"/>
    <mergeCell ref="A160:A161"/>
    <mergeCell ref="D200:D201"/>
    <mergeCell ref="D202:D203"/>
    <mergeCell ref="B200:B201"/>
    <mergeCell ref="B202:B206"/>
    <mergeCell ref="D17:D20"/>
    <mergeCell ref="B9:B20"/>
    <mergeCell ref="B54:B56"/>
    <mergeCell ref="A91:A95"/>
    <mergeCell ref="A19:A20"/>
    <mergeCell ref="C19:C20"/>
    <mergeCell ref="C15:C16"/>
    <mergeCell ref="A15:A16"/>
    <mergeCell ref="C12:C14"/>
    <mergeCell ref="A37:A39"/>
    <mergeCell ref="C37:C39"/>
    <mergeCell ref="A23:A25"/>
    <mergeCell ref="A36:M36"/>
    <mergeCell ref="A17:A18"/>
    <mergeCell ref="K17:M18"/>
    <mergeCell ref="K19:M20"/>
    <mergeCell ref="J54:J56"/>
    <mergeCell ref="J57:J58"/>
    <mergeCell ref="B57:B58"/>
    <mergeCell ref="A28:A29"/>
    <mergeCell ref="C26:C27"/>
    <mergeCell ref="K26:M27"/>
    <mergeCell ref="J26:J27"/>
    <mergeCell ref="A21:A22"/>
    <mergeCell ref="E215:E216"/>
    <mergeCell ref="J216:J217"/>
    <mergeCell ref="D9:D11"/>
    <mergeCell ref="E9:E10"/>
    <mergeCell ref="E12:E13"/>
    <mergeCell ref="D12:D16"/>
    <mergeCell ref="J17:J18"/>
    <mergeCell ref="J15:J16"/>
    <mergeCell ref="J13:J14"/>
    <mergeCell ref="J10:J11"/>
    <mergeCell ref="A211:E211"/>
    <mergeCell ref="A204:A206"/>
    <mergeCell ref="A165:E165"/>
    <mergeCell ref="A164:E164"/>
    <mergeCell ref="C171:C172"/>
    <mergeCell ref="A171:A172"/>
    <mergeCell ref="D37:D39"/>
    <mergeCell ref="A190:A191"/>
    <mergeCell ref="C190:C191"/>
    <mergeCell ref="A198:E198"/>
    <mergeCell ref="A214:M214"/>
    <mergeCell ref="A215:A217"/>
    <mergeCell ref="C215:C217"/>
    <mergeCell ref="J196:J197"/>
    <mergeCell ref="K220:M221"/>
    <mergeCell ref="A220:A221"/>
    <mergeCell ref="C220:C221"/>
    <mergeCell ref="J220:J221"/>
    <mergeCell ref="C218:C219"/>
    <mergeCell ref="J218:J219"/>
    <mergeCell ref="K224:M224"/>
    <mergeCell ref="A263:A265"/>
    <mergeCell ref="K238:M239"/>
    <mergeCell ref="C263:C265"/>
    <mergeCell ref="D263:D265"/>
    <mergeCell ref="E251:E252"/>
    <mergeCell ref="J252:J253"/>
    <mergeCell ref="K232:M233"/>
    <mergeCell ref="C236:C237"/>
    <mergeCell ref="K240:M242"/>
    <mergeCell ref="J227:J228"/>
    <mergeCell ref="A244:E244"/>
    <mergeCell ref="A230:A231"/>
    <mergeCell ref="C230:C231"/>
    <mergeCell ref="K230:M231"/>
    <mergeCell ref="A238:A239"/>
    <mergeCell ref="A250:M250"/>
    <mergeCell ref="J261:J262"/>
    <mergeCell ref="A356:E356"/>
    <mergeCell ref="A338:E338"/>
    <mergeCell ref="A352:M352"/>
    <mergeCell ref="J353:J354"/>
    <mergeCell ref="A351:E351"/>
    <mergeCell ref="D353:D354"/>
    <mergeCell ref="A333:E333"/>
    <mergeCell ref="K355:M355"/>
    <mergeCell ref="K348:M350"/>
    <mergeCell ref="K353:M354"/>
    <mergeCell ref="B353:B354"/>
    <mergeCell ref="K341:M343"/>
    <mergeCell ref="C353:C354"/>
    <mergeCell ref="A355:E355"/>
    <mergeCell ref="A344:A347"/>
    <mergeCell ref="A348:A350"/>
    <mergeCell ref="A353:A354"/>
    <mergeCell ref="C344:C347"/>
    <mergeCell ref="C348:C350"/>
    <mergeCell ref="K344:M347"/>
    <mergeCell ref="A334:E334"/>
    <mergeCell ref="D341:D347"/>
    <mergeCell ref="J331:M337"/>
    <mergeCell ref="A378:B378"/>
    <mergeCell ref="K325:M326"/>
    <mergeCell ref="K327:M328"/>
    <mergeCell ref="A325:A326"/>
    <mergeCell ref="A327:A328"/>
    <mergeCell ref="C325:C326"/>
    <mergeCell ref="C327:C328"/>
    <mergeCell ref="D325:D326"/>
    <mergeCell ref="C329:C330"/>
    <mergeCell ref="K329:M330"/>
    <mergeCell ref="A329:A330"/>
    <mergeCell ref="A359:E359"/>
    <mergeCell ref="C341:C343"/>
    <mergeCell ref="A339:E339"/>
    <mergeCell ref="A336:E336"/>
    <mergeCell ref="B341:B347"/>
    <mergeCell ref="A335:E335"/>
    <mergeCell ref="A360:E360"/>
    <mergeCell ref="A358:E358"/>
    <mergeCell ref="A361:E361"/>
    <mergeCell ref="A364:E364"/>
    <mergeCell ref="A362:E362"/>
    <mergeCell ref="A357:E357"/>
    <mergeCell ref="A331:E331"/>
    <mergeCell ref="K196:M197"/>
    <mergeCell ref="K198:M198"/>
    <mergeCell ref="K246:M247"/>
    <mergeCell ref="J246:J247"/>
    <mergeCell ref="K243:M243"/>
    <mergeCell ref="A218:A219"/>
    <mergeCell ref="K218:M219"/>
    <mergeCell ref="K263:M265"/>
    <mergeCell ref="K236:M237"/>
    <mergeCell ref="K210:M210"/>
    <mergeCell ref="D227:D229"/>
    <mergeCell ref="B227:B229"/>
    <mergeCell ref="C227:C229"/>
    <mergeCell ref="J200:J201"/>
    <mergeCell ref="J202:J203"/>
    <mergeCell ref="A210:E210"/>
    <mergeCell ref="D218:D219"/>
    <mergeCell ref="A207:A209"/>
    <mergeCell ref="A200:A201"/>
    <mergeCell ref="C200:C201"/>
    <mergeCell ref="K200:M201"/>
    <mergeCell ref="A248:E248"/>
    <mergeCell ref="A249:E249"/>
    <mergeCell ref="C251:C262"/>
    <mergeCell ref="C232:C233"/>
    <mergeCell ref="K279:M280"/>
    <mergeCell ref="J274:J277"/>
    <mergeCell ref="A275:E275"/>
    <mergeCell ref="A245:M245"/>
    <mergeCell ref="K251:M262"/>
    <mergeCell ref="C246:C247"/>
    <mergeCell ref="E258:E259"/>
    <mergeCell ref="B251:B262"/>
    <mergeCell ref="E256:E257"/>
    <mergeCell ref="C234:C235"/>
    <mergeCell ref="C238:C239"/>
    <mergeCell ref="A232:A233"/>
    <mergeCell ref="A236:A237"/>
    <mergeCell ref="D266:D269"/>
    <mergeCell ref="A251:A262"/>
    <mergeCell ref="A243:E243"/>
    <mergeCell ref="K299:M301"/>
    <mergeCell ref="K287:M289"/>
    <mergeCell ref="K296:M298"/>
    <mergeCell ref="K281:M286"/>
    <mergeCell ref="A270:A273"/>
    <mergeCell ref="A266:A269"/>
    <mergeCell ref="A279:A280"/>
    <mergeCell ref="A296:A298"/>
    <mergeCell ref="A287:A289"/>
    <mergeCell ref="C279:C280"/>
    <mergeCell ref="D281:D286"/>
    <mergeCell ref="D287:D289"/>
    <mergeCell ref="C293:C295"/>
    <mergeCell ref="C290:C292"/>
    <mergeCell ref="A281:A286"/>
    <mergeCell ref="C270:C273"/>
    <mergeCell ref="K270:M273"/>
    <mergeCell ref="D279:D280"/>
    <mergeCell ref="D290:D292"/>
    <mergeCell ref="A308:A310"/>
    <mergeCell ref="D327:D328"/>
    <mergeCell ref="A317:A319"/>
    <mergeCell ref="A305:A307"/>
    <mergeCell ref="C305:C307"/>
    <mergeCell ref="K302:M304"/>
    <mergeCell ref="C302:C304"/>
    <mergeCell ref="C317:C319"/>
    <mergeCell ref="A311:A313"/>
    <mergeCell ref="A320:A322"/>
    <mergeCell ref="A323:A324"/>
    <mergeCell ref="C320:C322"/>
    <mergeCell ref="C323:C324"/>
    <mergeCell ref="K320:M322"/>
    <mergeCell ref="K323:M324"/>
    <mergeCell ref="C308:C310"/>
    <mergeCell ref="C311:C313"/>
    <mergeCell ref="C314:C316"/>
    <mergeCell ref="K308:M310"/>
    <mergeCell ref="K311:M313"/>
    <mergeCell ref="K176:M177"/>
    <mergeCell ref="A188:A189"/>
    <mergeCell ref="A299:A301"/>
    <mergeCell ref="A302:A304"/>
    <mergeCell ref="A341:A343"/>
    <mergeCell ref="A278:M278"/>
    <mergeCell ref="K164:M165"/>
    <mergeCell ref="J164:J165"/>
    <mergeCell ref="K305:M307"/>
    <mergeCell ref="K184:M185"/>
    <mergeCell ref="K190:M191"/>
    <mergeCell ref="K234:M235"/>
    <mergeCell ref="K204:M206"/>
    <mergeCell ref="A290:A292"/>
    <mergeCell ref="A337:E337"/>
    <mergeCell ref="A340:M340"/>
    <mergeCell ref="J341:J347"/>
    <mergeCell ref="K314:M316"/>
    <mergeCell ref="K290:M292"/>
    <mergeCell ref="E254:E255"/>
    <mergeCell ref="A332:E332"/>
    <mergeCell ref="D302:D304"/>
    <mergeCell ref="K317:M319"/>
    <mergeCell ref="A314:A316"/>
    <mergeCell ref="C21:C22"/>
    <mergeCell ref="K21:M22"/>
    <mergeCell ref="D33:D34"/>
    <mergeCell ref="K33:M35"/>
    <mergeCell ref="J21:J22"/>
    <mergeCell ref="K30:M31"/>
    <mergeCell ref="A31:E31"/>
    <mergeCell ref="J30:J31"/>
    <mergeCell ref="A30:E30"/>
    <mergeCell ref="A32:M32"/>
    <mergeCell ref="A33:A34"/>
    <mergeCell ref="B33:B34"/>
    <mergeCell ref="C33:C34"/>
    <mergeCell ref="E23:E24"/>
    <mergeCell ref="K23:M25"/>
    <mergeCell ref="J19:J20"/>
    <mergeCell ref="A35:E35"/>
    <mergeCell ref="J33:J34"/>
    <mergeCell ref="A108:A110"/>
    <mergeCell ref="C108:C110"/>
    <mergeCell ref="A3:M3"/>
    <mergeCell ref="A8:M8"/>
    <mergeCell ref="C9:C11"/>
    <mergeCell ref="B5:B7"/>
    <mergeCell ref="C5:C7"/>
    <mergeCell ref="K12:M14"/>
    <mergeCell ref="K15:M16"/>
    <mergeCell ref="A9:A11"/>
    <mergeCell ref="D5:D7"/>
    <mergeCell ref="E5:E7"/>
    <mergeCell ref="I6:I7"/>
    <mergeCell ref="K9:M11"/>
    <mergeCell ref="J5:J7"/>
    <mergeCell ref="K5:M7"/>
    <mergeCell ref="F5:I5"/>
    <mergeCell ref="F6:F7"/>
    <mergeCell ref="G6:H6"/>
    <mergeCell ref="A12:A14"/>
    <mergeCell ref="A5:A7"/>
    <mergeCell ref="C17:C18"/>
    <mergeCell ref="D45:D47"/>
    <mergeCell ref="A40:A42"/>
    <mergeCell ref="C299:C301"/>
    <mergeCell ref="A234:A235"/>
    <mergeCell ref="A240:A242"/>
    <mergeCell ref="C240:C242"/>
    <mergeCell ref="J279:J280"/>
    <mergeCell ref="K274:M277"/>
    <mergeCell ref="K266:M269"/>
    <mergeCell ref="C296:C298"/>
    <mergeCell ref="C266:C269"/>
    <mergeCell ref="A246:A247"/>
    <mergeCell ref="B246:B247"/>
    <mergeCell ref="C281:C286"/>
    <mergeCell ref="A277:E277"/>
    <mergeCell ref="A276:E276"/>
    <mergeCell ref="A274:E274"/>
    <mergeCell ref="D251:D262"/>
    <mergeCell ref="D270:D273"/>
    <mergeCell ref="C287:C289"/>
    <mergeCell ref="K293:M295"/>
    <mergeCell ref="A293:A295"/>
    <mergeCell ref="K248:M248"/>
    <mergeCell ref="C43:C44"/>
    <mergeCell ref="C48:C50"/>
    <mergeCell ref="D48:D50"/>
    <mergeCell ref="K140:M141"/>
    <mergeCell ref="K142:M143"/>
    <mergeCell ref="K102:M104"/>
    <mergeCell ref="K118:M121"/>
    <mergeCell ref="K105:M107"/>
    <mergeCell ref="A105:A107"/>
    <mergeCell ref="K126:M126"/>
    <mergeCell ref="K123:M125"/>
    <mergeCell ref="J123:J125"/>
    <mergeCell ref="C102:C104"/>
    <mergeCell ref="K111:M113"/>
    <mergeCell ref="C111:C113"/>
    <mergeCell ref="A111:A113"/>
    <mergeCell ref="A118:E118"/>
    <mergeCell ref="A119:E119"/>
    <mergeCell ref="A120:E120"/>
    <mergeCell ref="J118:J121"/>
    <mergeCell ref="K59:M60"/>
    <mergeCell ref="A59:A60"/>
    <mergeCell ref="J66:J67"/>
    <mergeCell ref="A43:A44"/>
    <mergeCell ref="K1:M1"/>
    <mergeCell ref="A139:M139"/>
    <mergeCell ref="A121:E121"/>
    <mergeCell ref="A136:E136"/>
    <mergeCell ref="C132:C133"/>
    <mergeCell ref="B134:B135"/>
    <mergeCell ref="A128:A129"/>
    <mergeCell ref="K4:M4"/>
    <mergeCell ref="D54:D56"/>
    <mergeCell ref="C59:C60"/>
    <mergeCell ref="B59:B62"/>
    <mergeCell ref="D59:D62"/>
    <mergeCell ref="B66:B67"/>
    <mergeCell ref="D66:D67"/>
    <mergeCell ref="J132:J133"/>
    <mergeCell ref="C23:C25"/>
    <mergeCell ref="A54:A56"/>
    <mergeCell ref="C54:C56"/>
    <mergeCell ref="K70:M71"/>
    <mergeCell ref="J72:J73"/>
    <mergeCell ref="A26:A27"/>
    <mergeCell ref="K54:M56"/>
    <mergeCell ref="C61:C62"/>
    <mergeCell ref="D21:D27"/>
    <mergeCell ref="K57:M58"/>
    <mergeCell ref="C57:C58"/>
    <mergeCell ref="A57:A58"/>
    <mergeCell ref="A48:A50"/>
    <mergeCell ref="A65:M65"/>
    <mergeCell ref="D57:D58"/>
    <mergeCell ref="A53:M53"/>
    <mergeCell ref="A64:E64"/>
    <mergeCell ref="A66:A67"/>
    <mergeCell ref="K61:M62"/>
    <mergeCell ref="A61:A62"/>
    <mergeCell ref="A63:E63"/>
    <mergeCell ref="J59:J62"/>
    <mergeCell ref="C66:C67"/>
    <mergeCell ref="K66:M67"/>
    <mergeCell ref="A52:E52"/>
    <mergeCell ref="K63:M64"/>
    <mergeCell ref="A51:E51"/>
    <mergeCell ref="C40:C42"/>
    <mergeCell ref="K37:M39"/>
    <mergeCell ref="J140:J141"/>
    <mergeCell ref="A45:A47"/>
    <mergeCell ref="C45:C47"/>
    <mergeCell ref="A84:A86"/>
    <mergeCell ref="A87:A90"/>
    <mergeCell ref="C84:C86"/>
    <mergeCell ref="C87:C90"/>
    <mergeCell ref="A79:A81"/>
    <mergeCell ref="C79:C81"/>
    <mergeCell ref="A102:A104"/>
    <mergeCell ref="A73:E73"/>
    <mergeCell ref="C105:C107"/>
    <mergeCell ref="J128:J129"/>
    <mergeCell ref="C130:C131"/>
    <mergeCell ref="A130:A131"/>
    <mergeCell ref="A140:A141"/>
    <mergeCell ref="C96:C98"/>
    <mergeCell ref="A99:A101"/>
    <mergeCell ref="C99:C101"/>
    <mergeCell ref="C68:C69"/>
    <mergeCell ref="J63:J64"/>
    <mergeCell ref="A68:A69"/>
    <mergeCell ref="K227:M229"/>
    <mergeCell ref="K192:M194"/>
    <mergeCell ref="K215:M217"/>
    <mergeCell ref="A224:E224"/>
    <mergeCell ref="A225:E225"/>
    <mergeCell ref="A82:A83"/>
    <mergeCell ref="D75:D78"/>
    <mergeCell ref="J75:J81"/>
    <mergeCell ref="A72:E72"/>
    <mergeCell ref="J82:J83"/>
    <mergeCell ref="K96:M98"/>
    <mergeCell ref="J130:J131"/>
    <mergeCell ref="D140:D141"/>
    <mergeCell ref="A138:E138"/>
    <mergeCell ref="K132:M133"/>
    <mergeCell ref="C128:C129"/>
    <mergeCell ref="J136:J138"/>
    <mergeCell ref="K136:M138"/>
    <mergeCell ref="A146:A147"/>
    <mergeCell ref="B140:B141"/>
    <mergeCell ref="D142:D143"/>
    <mergeCell ref="K130:M131"/>
    <mergeCell ref="C142:C143"/>
    <mergeCell ref="K128:M129"/>
    <mergeCell ref="K68:M69"/>
    <mergeCell ref="K99:M101"/>
    <mergeCell ref="K72:M73"/>
    <mergeCell ref="A70:A71"/>
    <mergeCell ref="C70:C71"/>
    <mergeCell ref="A75:A78"/>
    <mergeCell ref="C75:C78"/>
    <mergeCell ref="K84:M86"/>
    <mergeCell ref="K87:M90"/>
    <mergeCell ref="K75:M78"/>
    <mergeCell ref="K91:M95"/>
    <mergeCell ref="C91:C95"/>
    <mergeCell ref="A74:M74"/>
    <mergeCell ref="K82:M83"/>
    <mergeCell ref="K79:M81"/>
    <mergeCell ref="C82:C83"/>
    <mergeCell ref="A96:A98"/>
    <mergeCell ref="B75:B110"/>
    <mergeCell ref="D79:D113"/>
    <mergeCell ref="A363:E363"/>
    <mergeCell ref="A184:A185"/>
    <mergeCell ref="D215:D217"/>
    <mergeCell ref="K160:M161"/>
    <mergeCell ref="K158:M159"/>
    <mergeCell ref="K180:M181"/>
    <mergeCell ref="K178:M179"/>
    <mergeCell ref="A202:A203"/>
    <mergeCell ref="C202:C203"/>
    <mergeCell ref="K202:M203"/>
    <mergeCell ref="A176:A177"/>
    <mergeCell ref="C176:C177"/>
    <mergeCell ref="A182:A183"/>
    <mergeCell ref="C173:C175"/>
    <mergeCell ref="A173:A175"/>
    <mergeCell ref="D178:D179"/>
    <mergeCell ref="D180:D181"/>
    <mergeCell ref="A167:A168"/>
    <mergeCell ref="B167:B168"/>
    <mergeCell ref="C167:C168"/>
    <mergeCell ref="D167:D168"/>
    <mergeCell ref="J356:M364"/>
    <mergeCell ref="D176:D177"/>
    <mergeCell ref="K188:M189"/>
    <mergeCell ref="J87:J88"/>
    <mergeCell ref="J89:J90"/>
    <mergeCell ref="J94:J95"/>
    <mergeCell ref="J99:J101"/>
    <mergeCell ref="J102:J104"/>
    <mergeCell ref="C204:C206"/>
    <mergeCell ref="J111:J113"/>
    <mergeCell ref="D173:D175"/>
    <mergeCell ref="A170:M170"/>
    <mergeCell ref="J108:J110"/>
    <mergeCell ref="J173:J175"/>
    <mergeCell ref="J176:J177"/>
    <mergeCell ref="J180:J181"/>
    <mergeCell ref="D204:D206"/>
    <mergeCell ref="A166:M166"/>
    <mergeCell ref="A195:M195"/>
    <mergeCell ref="A196:A197"/>
    <mergeCell ref="B196:B197"/>
    <mergeCell ref="C196:C197"/>
    <mergeCell ref="D196:D197"/>
    <mergeCell ref="B128:B129"/>
    <mergeCell ref="J167:J169"/>
    <mergeCell ref="K167:M169"/>
    <mergeCell ref="A186:A187"/>
    <mergeCell ref="K108:M110"/>
    <mergeCell ref="K152:M154"/>
    <mergeCell ref="K134:M135"/>
    <mergeCell ref="A122:M122"/>
    <mergeCell ref="A134:A135"/>
    <mergeCell ref="C134:C135"/>
    <mergeCell ref="C140:C141"/>
    <mergeCell ref="A162:A163"/>
    <mergeCell ref="A123:A124"/>
    <mergeCell ref="B123:B124"/>
    <mergeCell ref="D148:D149"/>
    <mergeCell ref="C152:C154"/>
    <mergeCell ref="A155:E155"/>
    <mergeCell ref="A132:A133"/>
    <mergeCell ref="D134:D135"/>
    <mergeCell ref="A137:E137"/>
    <mergeCell ref="J134:J135"/>
    <mergeCell ref="A142:A143"/>
    <mergeCell ref="D128:D129"/>
    <mergeCell ref="A127:M127"/>
    <mergeCell ref="A126:E126"/>
    <mergeCell ref="D146:D147"/>
    <mergeCell ref="D130:D131"/>
    <mergeCell ref="B130:B131"/>
    <mergeCell ref="K186:M187"/>
    <mergeCell ref="C182:C183"/>
    <mergeCell ref="C184:C185"/>
    <mergeCell ref="B173:B185"/>
    <mergeCell ref="B281:B286"/>
    <mergeCell ref="J281:J286"/>
    <mergeCell ref="J287:J328"/>
    <mergeCell ref="B287:B328"/>
    <mergeCell ref="C123:C124"/>
    <mergeCell ref="D123:D124"/>
    <mergeCell ref="C180:C181"/>
    <mergeCell ref="K173:M175"/>
    <mergeCell ref="K171:M172"/>
    <mergeCell ref="J178:J179"/>
    <mergeCell ref="K182:M183"/>
    <mergeCell ref="C178:C179"/>
    <mergeCell ref="B215:B219"/>
    <mergeCell ref="A199:M199"/>
    <mergeCell ref="C186:C187"/>
    <mergeCell ref="A227:A229"/>
    <mergeCell ref="A226:M226"/>
    <mergeCell ref="A193:E193"/>
    <mergeCell ref="A194:E194"/>
    <mergeCell ref="J192:J194"/>
  </mergeCells>
  <pageMargins left="0.94488188976377963" right="0.27559055118110237" top="0.17" bottom="0.35" header="0.18" footer="0.17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7"/>
  <sheetViews>
    <sheetView workbookViewId="0">
      <selection activeCell="M18" sqref="M18"/>
    </sheetView>
  </sheetViews>
  <sheetFormatPr defaultRowHeight="12.75" x14ac:dyDescent="0.2"/>
  <cols>
    <col min="1" max="1" width="4.140625" style="1" customWidth="1"/>
    <col min="2" max="2" width="7.42578125" style="1" customWidth="1"/>
    <col min="3" max="3" width="10.85546875" style="1" customWidth="1"/>
    <col min="4" max="4" width="9.7109375" style="1" customWidth="1"/>
    <col min="5" max="5" width="11.28515625" style="1" customWidth="1"/>
    <col min="6" max="6" width="12.7109375" style="1" customWidth="1"/>
    <col min="7" max="7" width="8.7109375" style="1" customWidth="1"/>
    <col min="8" max="9" width="9.140625" style="1"/>
    <col min="10" max="10" width="6" style="1" customWidth="1"/>
    <col min="11" max="16384" width="9.140625" style="1"/>
  </cols>
  <sheetData>
    <row r="1" spans="1:10" x14ac:dyDescent="0.2">
      <c r="I1" s="265" t="s">
        <v>23</v>
      </c>
      <c r="J1" s="265"/>
    </row>
    <row r="5" spans="1:10" x14ac:dyDescent="0.2">
      <c r="A5" s="266" t="s">
        <v>8</v>
      </c>
      <c r="B5" s="266"/>
      <c r="C5" s="266"/>
      <c r="D5" s="266"/>
      <c r="E5" s="266"/>
      <c r="F5" s="266"/>
      <c r="G5" s="266"/>
      <c r="H5" s="266"/>
      <c r="I5" s="266"/>
      <c r="J5" s="266"/>
    </row>
    <row r="6" spans="1:10" x14ac:dyDescent="0.2">
      <c r="I6" s="267"/>
      <c r="J6" s="267"/>
    </row>
    <row r="7" spans="1:10" ht="51" x14ac:dyDescent="0.2">
      <c r="A7" s="22" t="s">
        <v>0</v>
      </c>
      <c r="B7" s="22" t="s">
        <v>1</v>
      </c>
      <c r="C7" s="22" t="s">
        <v>12</v>
      </c>
      <c r="D7" s="22" t="s">
        <v>2</v>
      </c>
      <c r="E7" s="22" t="s">
        <v>3</v>
      </c>
      <c r="F7" s="22" t="s">
        <v>4</v>
      </c>
      <c r="G7" s="22" t="s">
        <v>13</v>
      </c>
      <c r="H7" s="241" t="s">
        <v>5</v>
      </c>
      <c r="I7" s="241"/>
      <c r="J7" s="241"/>
    </row>
    <row r="8" spans="1:10" x14ac:dyDescent="0.2">
      <c r="A8" s="268" t="s">
        <v>32</v>
      </c>
      <c r="B8" s="269"/>
      <c r="C8" s="269"/>
      <c r="D8" s="269"/>
      <c r="E8" s="269"/>
      <c r="F8" s="269"/>
      <c r="G8" s="269"/>
      <c r="H8" s="269"/>
      <c r="I8" s="269"/>
      <c r="J8" s="270"/>
    </row>
    <row r="9" spans="1:10" x14ac:dyDescent="0.2">
      <c r="A9" s="241" t="s">
        <v>6</v>
      </c>
      <c r="B9" s="241" t="s">
        <v>33</v>
      </c>
      <c r="C9" s="241" t="s">
        <v>16</v>
      </c>
      <c r="D9" s="241" t="s">
        <v>17</v>
      </c>
      <c r="E9" s="16" t="s">
        <v>34</v>
      </c>
      <c r="F9" s="9" t="s">
        <v>30</v>
      </c>
      <c r="G9" s="239" t="s">
        <v>14</v>
      </c>
      <c r="H9" s="248" t="s">
        <v>18</v>
      </c>
      <c r="I9" s="249"/>
      <c r="J9" s="250"/>
    </row>
    <row r="10" spans="1:10" x14ac:dyDescent="0.2">
      <c r="A10" s="220"/>
      <c r="B10" s="220"/>
      <c r="C10" s="220"/>
      <c r="D10" s="220"/>
      <c r="E10" s="19" t="s">
        <v>20</v>
      </c>
      <c r="F10" s="8" t="s">
        <v>35</v>
      </c>
      <c r="G10" s="239"/>
      <c r="H10" s="262"/>
      <c r="I10" s="263"/>
      <c r="J10" s="264"/>
    </row>
    <row r="11" spans="1:10" x14ac:dyDescent="0.2">
      <c r="A11" s="242"/>
      <c r="B11" s="242"/>
      <c r="C11" s="242"/>
      <c r="D11" s="242"/>
      <c r="E11" s="19" t="s">
        <v>11</v>
      </c>
      <c r="F11" s="8" t="s">
        <v>21</v>
      </c>
      <c r="G11" s="239"/>
      <c r="H11" s="251"/>
      <c r="I11" s="252"/>
      <c r="J11" s="253"/>
    </row>
    <row r="12" spans="1:10" x14ac:dyDescent="0.2">
      <c r="A12" s="238" t="s">
        <v>36</v>
      </c>
      <c r="B12" s="238"/>
      <c r="C12" s="238"/>
      <c r="D12" s="238"/>
      <c r="E12" s="238"/>
      <c r="F12" s="238"/>
      <c r="G12" s="238"/>
      <c r="H12" s="238"/>
      <c r="I12" s="238"/>
      <c r="J12" s="238"/>
    </row>
    <row r="13" spans="1:10" x14ac:dyDescent="0.2">
      <c r="A13" s="239" t="s">
        <v>6</v>
      </c>
      <c r="B13" s="239" t="s">
        <v>7</v>
      </c>
      <c r="C13" s="239" t="s">
        <v>37</v>
      </c>
      <c r="D13" s="239" t="s">
        <v>26</v>
      </c>
      <c r="E13" s="19" t="s">
        <v>27</v>
      </c>
      <c r="F13" s="8" t="s">
        <v>113</v>
      </c>
      <c r="G13" s="20" t="s">
        <v>14</v>
      </c>
      <c r="H13" s="240" t="s">
        <v>38</v>
      </c>
      <c r="I13" s="240"/>
      <c r="J13" s="240"/>
    </row>
    <row r="14" spans="1:10" x14ac:dyDescent="0.2">
      <c r="A14" s="239"/>
      <c r="B14" s="239"/>
      <c r="C14" s="239"/>
      <c r="D14" s="239"/>
      <c r="E14" s="19" t="s">
        <v>28</v>
      </c>
      <c r="F14" s="8">
        <v>-25</v>
      </c>
      <c r="G14" s="20" t="s">
        <v>15</v>
      </c>
      <c r="H14" s="240"/>
      <c r="I14" s="240"/>
      <c r="J14" s="240"/>
    </row>
    <row r="15" spans="1:10" x14ac:dyDescent="0.2">
      <c r="A15" s="238" t="s">
        <v>39</v>
      </c>
      <c r="B15" s="238"/>
      <c r="C15" s="238"/>
      <c r="D15" s="238"/>
      <c r="E15" s="238"/>
      <c r="F15" s="238"/>
      <c r="G15" s="238"/>
      <c r="H15" s="238"/>
      <c r="I15" s="238"/>
      <c r="J15" s="238"/>
    </row>
    <row r="16" spans="1:10" x14ac:dyDescent="0.2">
      <c r="A16" s="19" t="s">
        <v>6</v>
      </c>
      <c r="B16" s="19" t="s">
        <v>7</v>
      </c>
      <c r="C16" s="19"/>
      <c r="D16" s="19" t="s">
        <v>40</v>
      </c>
      <c r="E16" s="19" t="s">
        <v>11</v>
      </c>
      <c r="F16" s="8">
        <v>-10</v>
      </c>
      <c r="G16" s="20" t="s">
        <v>14</v>
      </c>
      <c r="H16" s="240" t="s">
        <v>41</v>
      </c>
      <c r="I16" s="240"/>
      <c r="J16" s="240"/>
    </row>
    <row r="17" spans="1:12" x14ac:dyDescent="0.2">
      <c r="A17" s="238" t="s">
        <v>42</v>
      </c>
      <c r="B17" s="238"/>
      <c r="C17" s="238"/>
      <c r="D17" s="238"/>
      <c r="E17" s="238"/>
      <c r="F17" s="238"/>
      <c r="G17" s="238"/>
      <c r="H17" s="238"/>
      <c r="I17" s="238"/>
      <c r="J17" s="238"/>
    </row>
    <row r="18" spans="1:12" x14ac:dyDescent="0.2">
      <c r="A18" s="239" t="s">
        <v>6</v>
      </c>
      <c r="B18" s="239" t="s">
        <v>7</v>
      </c>
      <c r="C18" s="245" t="s">
        <v>43</v>
      </c>
      <c r="D18" s="239" t="s">
        <v>31</v>
      </c>
      <c r="E18" s="19" t="s">
        <v>34</v>
      </c>
      <c r="F18" s="8" t="s">
        <v>49</v>
      </c>
      <c r="G18" s="243" t="s">
        <v>14</v>
      </c>
      <c r="H18" s="240" t="s">
        <v>45</v>
      </c>
      <c r="I18" s="240"/>
      <c r="J18" s="240"/>
    </row>
    <row r="19" spans="1:12" x14ac:dyDescent="0.2">
      <c r="A19" s="239"/>
      <c r="B19" s="239"/>
      <c r="C19" s="245"/>
      <c r="D19" s="239"/>
      <c r="E19" s="19" t="s">
        <v>28</v>
      </c>
      <c r="F19" s="8" t="s">
        <v>50</v>
      </c>
      <c r="G19" s="243"/>
      <c r="H19" s="240"/>
      <c r="I19" s="240"/>
      <c r="J19" s="240"/>
    </row>
    <row r="20" spans="1:12" x14ac:dyDescent="0.2">
      <c r="A20" s="241" t="s">
        <v>10</v>
      </c>
      <c r="B20" s="239"/>
      <c r="C20" s="241" t="s">
        <v>44</v>
      </c>
      <c r="D20" s="239"/>
      <c r="E20" s="16" t="s">
        <v>34</v>
      </c>
      <c r="F20" s="9" t="s">
        <v>47</v>
      </c>
      <c r="G20" s="243"/>
      <c r="H20" s="255" t="s">
        <v>46</v>
      </c>
      <c r="I20" s="256"/>
      <c r="J20" s="257"/>
    </row>
    <row r="21" spans="1:12" x14ac:dyDescent="0.2">
      <c r="A21" s="242"/>
      <c r="B21" s="239"/>
      <c r="C21" s="242"/>
      <c r="D21" s="239"/>
      <c r="E21" s="19" t="s">
        <v>28</v>
      </c>
      <c r="F21" s="8" t="s">
        <v>48</v>
      </c>
      <c r="G21" s="243"/>
      <c r="H21" s="258"/>
      <c r="I21" s="259"/>
      <c r="J21" s="260"/>
    </row>
    <row r="22" spans="1:12" x14ac:dyDescent="0.2">
      <c r="A22" s="239"/>
      <c r="B22" s="239"/>
      <c r="C22" s="239" t="s">
        <v>90</v>
      </c>
      <c r="D22" s="239"/>
      <c r="E22" s="19" t="s">
        <v>11</v>
      </c>
      <c r="F22" s="8" t="s">
        <v>91</v>
      </c>
      <c r="G22" s="243" t="s">
        <v>15</v>
      </c>
      <c r="H22" s="261" t="s">
        <v>92</v>
      </c>
      <c r="I22" s="261"/>
      <c r="J22" s="261"/>
    </row>
    <row r="23" spans="1:12" x14ac:dyDescent="0.2">
      <c r="A23" s="239"/>
      <c r="B23" s="239"/>
      <c r="C23" s="239"/>
      <c r="D23" s="239"/>
      <c r="E23" s="19" t="s">
        <v>28</v>
      </c>
      <c r="F23" s="8">
        <v>-43</v>
      </c>
      <c r="G23" s="243"/>
      <c r="H23" s="261"/>
      <c r="I23" s="261"/>
      <c r="J23" s="261"/>
    </row>
    <row r="24" spans="1:12" x14ac:dyDescent="0.2">
      <c r="A24" s="238" t="s">
        <v>51</v>
      </c>
      <c r="B24" s="238"/>
      <c r="C24" s="238"/>
      <c r="D24" s="238"/>
      <c r="E24" s="238"/>
      <c r="F24" s="238"/>
      <c r="G24" s="238"/>
      <c r="H24" s="238"/>
      <c r="I24" s="238"/>
      <c r="J24" s="238"/>
    </row>
    <row r="25" spans="1:12" x14ac:dyDescent="0.2">
      <c r="A25" s="241" t="s">
        <v>6</v>
      </c>
      <c r="B25" s="239" t="s">
        <v>29</v>
      </c>
      <c r="C25" s="246" t="s">
        <v>52</v>
      </c>
      <c r="D25" s="239" t="s">
        <v>53</v>
      </c>
      <c r="E25" s="19" t="s">
        <v>24</v>
      </c>
      <c r="F25" s="17">
        <v>-15.1</v>
      </c>
      <c r="G25" s="243" t="s">
        <v>14</v>
      </c>
      <c r="H25" s="248" t="s">
        <v>54</v>
      </c>
      <c r="I25" s="249"/>
      <c r="J25" s="250"/>
    </row>
    <row r="26" spans="1:12" x14ac:dyDescent="0.2">
      <c r="A26" s="242"/>
      <c r="B26" s="239"/>
      <c r="C26" s="247"/>
      <c r="D26" s="239"/>
      <c r="E26" s="19" t="s">
        <v>9</v>
      </c>
      <c r="F26" s="17">
        <v>-4.7</v>
      </c>
      <c r="G26" s="243"/>
      <c r="H26" s="251"/>
      <c r="I26" s="252"/>
      <c r="J26" s="253"/>
    </row>
    <row r="27" spans="1:12" x14ac:dyDescent="0.2">
      <c r="A27" s="241" t="s">
        <v>10</v>
      </c>
      <c r="B27" s="239"/>
      <c r="C27" s="246" t="s">
        <v>55</v>
      </c>
      <c r="D27" s="239"/>
      <c r="E27" s="19" t="s">
        <v>24</v>
      </c>
      <c r="F27" s="17" t="s">
        <v>47</v>
      </c>
      <c r="G27" s="243"/>
      <c r="H27" s="240" t="s">
        <v>69</v>
      </c>
      <c r="I27" s="240"/>
      <c r="J27" s="240"/>
    </row>
    <row r="28" spans="1:12" x14ac:dyDescent="0.2">
      <c r="A28" s="220"/>
      <c r="B28" s="239"/>
      <c r="C28" s="254"/>
      <c r="D28" s="239"/>
      <c r="E28" s="19" t="s">
        <v>9</v>
      </c>
      <c r="F28" s="8" t="s">
        <v>77</v>
      </c>
      <c r="G28" s="243"/>
      <c r="H28" s="240"/>
      <c r="I28" s="240"/>
      <c r="J28" s="240"/>
    </row>
    <row r="29" spans="1:12" ht="12.75" customHeight="1" x14ac:dyDescent="0.2">
      <c r="A29" s="220"/>
      <c r="B29" s="239"/>
      <c r="C29" s="254"/>
      <c r="D29" s="239"/>
      <c r="E29" s="19" t="s">
        <v>34</v>
      </c>
      <c r="F29" s="8" t="s">
        <v>47</v>
      </c>
      <c r="G29" s="243"/>
      <c r="H29" s="240"/>
      <c r="I29" s="240"/>
      <c r="J29" s="240"/>
    </row>
    <row r="30" spans="1:12" x14ac:dyDescent="0.2">
      <c r="A30" s="242"/>
      <c r="B30" s="239"/>
      <c r="C30" s="247"/>
      <c r="D30" s="239"/>
      <c r="E30" s="19" t="s">
        <v>25</v>
      </c>
      <c r="F30" s="17" t="s">
        <v>78</v>
      </c>
      <c r="G30" s="243"/>
      <c r="H30" s="240"/>
      <c r="I30" s="240"/>
      <c r="J30" s="240"/>
    </row>
    <row r="31" spans="1:12" x14ac:dyDescent="0.2">
      <c r="A31" s="241" t="s">
        <v>19</v>
      </c>
      <c r="B31" s="239"/>
      <c r="C31" s="246" t="s">
        <v>61</v>
      </c>
      <c r="D31" s="239"/>
      <c r="E31" s="19" t="s">
        <v>24</v>
      </c>
      <c r="F31" s="9" t="s">
        <v>78</v>
      </c>
      <c r="G31" s="243"/>
      <c r="H31" s="240" t="s">
        <v>70</v>
      </c>
      <c r="I31" s="240"/>
      <c r="J31" s="240"/>
    </row>
    <row r="32" spans="1:12" ht="12.75" customHeight="1" x14ac:dyDescent="0.2">
      <c r="A32" s="220"/>
      <c r="B32" s="239"/>
      <c r="C32" s="254"/>
      <c r="D32" s="239"/>
      <c r="E32" s="19" t="s">
        <v>9</v>
      </c>
      <c r="F32" s="18" t="s">
        <v>79</v>
      </c>
      <c r="G32" s="243"/>
      <c r="H32" s="240"/>
      <c r="I32" s="240"/>
      <c r="J32" s="240"/>
      <c r="L32" s="2"/>
    </row>
    <row r="33" spans="1:12" ht="12.75" customHeight="1" x14ac:dyDescent="0.2">
      <c r="A33" s="220"/>
      <c r="B33" s="239"/>
      <c r="C33" s="254"/>
      <c r="D33" s="239"/>
      <c r="E33" s="19" t="s">
        <v>93</v>
      </c>
      <c r="F33" s="18" t="s">
        <v>47</v>
      </c>
      <c r="G33" s="243"/>
      <c r="H33" s="240"/>
      <c r="I33" s="240"/>
      <c r="J33" s="240"/>
      <c r="L33" s="2"/>
    </row>
    <row r="34" spans="1:12" ht="12.75" customHeight="1" x14ac:dyDescent="0.2">
      <c r="A34" s="220"/>
      <c r="B34" s="239"/>
      <c r="C34" s="254"/>
      <c r="D34" s="239"/>
      <c r="E34" s="19" t="s">
        <v>34</v>
      </c>
      <c r="F34" s="18" t="s">
        <v>78</v>
      </c>
      <c r="G34" s="243"/>
      <c r="H34" s="240"/>
      <c r="I34" s="240"/>
      <c r="J34" s="240"/>
      <c r="L34" s="2"/>
    </row>
    <row r="35" spans="1:12" ht="12.75" customHeight="1" x14ac:dyDescent="0.2">
      <c r="A35" s="242"/>
      <c r="B35" s="239"/>
      <c r="C35" s="247"/>
      <c r="D35" s="239"/>
      <c r="E35" s="19" t="s">
        <v>25</v>
      </c>
      <c r="F35" s="18" t="s">
        <v>30</v>
      </c>
      <c r="G35" s="243"/>
      <c r="H35" s="240"/>
      <c r="I35" s="240"/>
      <c r="J35" s="240"/>
      <c r="L35" s="2"/>
    </row>
    <row r="36" spans="1:12" x14ac:dyDescent="0.2">
      <c r="A36" s="239" t="s">
        <v>56</v>
      </c>
      <c r="B36" s="239"/>
      <c r="C36" s="245" t="s">
        <v>62</v>
      </c>
      <c r="D36" s="239"/>
      <c r="E36" s="19" t="s">
        <v>24</v>
      </c>
      <c r="F36" s="18" t="s">
        <v>80</v>
      </c>
      <c r="G36" s="243"/>
      <c r="H36" s="240" t="s">
        <v>71</v>
      </c>
      <c r="I36" s="240"/>
      <c r="J36" s="240"/>
      <c r="L36" s="2"/>
    </row>
    <row r="37" spans="1:12" x14ac:dyDescent="0.2">
      <c r="A37" s="239"/>
      <c r="B37" s="239"/>
      <c r="C37" s="245"/>
      <c r="D37" s="239"/>
      <c r="E37" s="19" t="s">
        <v>9</v>
      </c>
      <c r="F37" s="18" t="s">
        <v>79</v>
      </c>
      <c r="G37" s="243"/>
      <c r="H37" s="240"/>
      <c r="I37" s="240"/>
      <c r="J37" s="240"/>
    </row>
    <row r="38" spans="1:12" x14ac:dyDescent="0.2">
      <c r="A38" s="239"/>
      <c r="B38" s="239"/>
      <c r="C38" s="245"/>
      <c r="D38" s="239"/>
      <c r="E38" s="19" t="s">
        <v>93</v>
      </c>
      <c r="F38" s="18" t="s">
        <v>79</v>
      </c>
      <c r="G38" s="243"/>
      <c r="H38" s="240"/>
      <c r="I38" s="240"/>
      <c r="J38" s="240"/>
    </row>
    <row r="39" spans="1:12" x14ac:dyDescent="0.2">
      <c r="A39" s="239"/>
      <c r="B39" s="239"/>
      <c r="C39" s="245"/>
      <c r="D39" s="239"/>
      <c r="E39" s="19" t="s">
        <v>34</v>
      </c>
      <c r="F39" s="18" t="s">
        <v>30</v>
      </c>
      <c r="G39" s="243"/>
      <c r="H39" s="240"/>
      <c r="I39" s="240"/>
      <c r="J39" s="240"/>
    </row>
    <row r="40" spans="1:12" x14ac:dyDescent="0.2">
      <c r="A40" s="239"/>
      <c r="B40" s="239"/>
      <c r="C40" s="245"/>
      <c r="D40" s="239"/>
      <c r="E40" s="19" t="s">
        <v>25</v>
      </c>
      <c r="F40" s="18" t="s">
        <v>106</v>
      </c>
      <c r="G40" s="243"/>
      <c r="H40" s="240"/>
      <c r="I40" s="240"/>
      <c r="J40" s="240"/>
    </row>
    <row r="41" spans="1:12" ht="12" customHeight="1" x14ac:dyDescent="0.2">
      <c r="A41" s="239" t="s">
        <v>57</v>
      </c>
      <c r="B41" s="239"/>
      <c r="C41" s="245" t="s">
        <v>63</v>
      </c>
      <c r="D41" s="239"/>
      <c r="E41" s="19" t="s">
        <v>24</v>
      </c>
      <c r="F41" s="18" t="s">
        <v>47</v>
      </c>
      <c r="G41" s="243"/>
      <c r="H41" s="240" t="s">
        <v>72</v>
      </c>
      <c r="I41" s="240"/>
      <c r="J41" s="240"/>
    </row>
    <row r="42" spans="1:12" x14ac:dyDescent="0.2">
      <c r="A42" s="239"/>
      <c r="B42" s="239"/>
      <c r="C42" s="245"/>
      <c r="D42" s="239"/>
      <c r="E42" s="19" t="s">
        <v>9</v>
      </c>
      <c r="F42" s="18" t="s">
        <v>77</v>
      </c>
      <c r="G42" s="243"/>
      <c r="H42" s="240"/>
      <c r="I42" s="240"/>
      <c r="J42" s="240"/>
    </row>
    <row r="43" spans="1:12" x14ac:dyDescent="0.2">
      <c r="A43" s="239"/>
      <c r="B43" s="239"/>
      <c r="C43" s="245"/>
      <c r="D43" s="239"/>
      <c r="E43" s="19" t="s">
        <v>34</v>
      </c>
      <c r="F43" s="18" t="s">
        <v>87</v>
      </c>
      <c r="G43" s="243"/>
      <c r="H43" s="240"/>
      <c r="I43" s="240"/>
      <c r="J43" s="240"/>
    </row>
    <row r="44" spans="1:12" x14ac:dyDescent="0.2">
      <c r="A44" s="239"/>
      <c r="B44" s="239"/>
      <c r="C44" s="245"/>
      <c r="D44" s="239"/>
      <c r="E44" s="19" t="s">
        <v>25</v>
      </c>
      <c r="F44" s="18" t="s">
        <v>107</v>
      </c>
      <c r="G44" s="243"/>
      <c r="H44" s="240"/>
      <c r="I44" s="240"/>
      <c r="J44" s="240"/>
    </row>
    <row r="45" spans="1:12" x14ac:dyDescent="0.2">
      <c r="A45" s="239" t="s">
        <v>58</v>
      </c>
      <c r="B45" s="239"/>
      <c r="C45" s="245" t="s">
        <v>64</v>
      </c>
      <c r="D45" s="239"/>
      <c r="E45" s="19" t="s">
        <v>24</v>
      </c>
      <c r="F45" s="18" t="s">
        <v>78</v>
      </c>
      <c r="G45" s="243"/>
      <c r="H45" s="240" t="s">
        <v>73</v>
      </c>
      <c r="I45" s="240"/>
      <c r="J45" s="240"/>
    </row>
    <row r="46" spans="1:12" x14ac:dyDescent="0.2">
      <c r="A46" s="239"/>
      <c r="B46" s="239"/>
      <c r="C46" s="245"/>
      <c r="D46" s="239"/>
      <c r="E46" s="19" t="s">
        <v>9</v>
      </c>
      <c r="F46" s="18" t="s">
        <v>79</v>
      </c>
      <c r="G46" s="243"/>
      <c r="H46" s="240"/>
      <c r="I46" s="240"/>
      <c r="J46" s="240"/>
    </row>
    <row r="47" spans="1:12" x14ac:dyDescent="0.2">
      <c r="A47" s="239"/>
      <c r="B47" s="239"/>
      <c r="C47" s="245"/>
      <c r="D47" s="239"/>
      <c r="E47" s="19" t="s">
        <v>93</v>
      </c>
      <c r="F47" s="18" t="s">
        <v>80</v>
      </c>
      <c r="G47" s="243"/>
      <c r="H47" s="240"/>
      <c r="I47" s="240"/>
      <c r="J47" s="240"/>
    </row>
    <row r="48" spans="1:12" x14ac:dyDescent="0.2">
      <c r="A48" s="239"/>
      <c r="B48" s="239"/>
      <c r="C48" s="245"/>
      <c r="D48" s="239"/>
      <c r="E48" s="19" t="s">
        <v>34</v>
      </c>
      <c r="F48" s="18" t="s">
        <v>49</v>
      </c>
      <c r="G48" s="243"/>
      <c r="H48" s="240"/>
      <c r="I48" s="240"/>
      <c r="J48" s="240"/>
    </row>
    <row r="49" spans="1:10" x14ac:dyDescent="0.2">
      <c r="A49" s="239"/>
      <c r="B49" s="239"/>
      <c r="C49" s="245"/>
      <c r="D49" s="239"/>
      <c r="E49" s="19" t="s">
        <v>25</v>
      </c>
      <c r="F49" s="8" t="s">
        <v>87</v>
      </c>
      <c r="G49" s="243"/>
      <c r="H49" s="240"/>
      <c r="I49" s="240"/>
      <c r="J49" s="240"/>
    </row>
    <row r="50" spans="1:10" x14ac:dyDescent="0.2">
      <c r="A50" s="239" t="s">
        <v>59</v>
      </c>
      <c r="B50" s="239"/>
      <c r="C50" s="245" t="s">
        <v>65</v>
      </c>
      <c r="D50" s="239"/>
      <c r="E50" s="19" t="s">
        <v>24</v>
      </c>
      <c r="F50" s="18" t="s">
        <v>80</v>
      </c>
      <c r="G50" s="243"/>
      <c r="H50" s="240" t="s">
        <v>74</v>
      </c>
      <c r="I50" s="240"/>
      <c r="J50" s="240"/>
    </row>
    <row r="51" spans="1:10" x14ac:dyDescent="0.2">
      <c r="A51" s="239"/>
      <c r="B51" s="239"/>
      <c r="C51" s="245"/>
      <c r="D51" s="239"/>
      <c r="E51" s="19" t="s">
        <v>9</v>
      </c>
      <c r="F51" s="8" t="s">
        <v>79</v>
      </c>
      <c r="G51" s="243"/>
      <c r="H51" s="240"/>
      <c r="I51" s="240"/>
      <c r="J51" s="240"/>
    </row>
    <row r="52" spans="1:10" x14ac:dyDescent="0.2">
      <c r="A52" s="239"/>
      <c r="B52" s="239"/>
      <c r="C52" s="245"/>
      <c r="D52" s="239"/>
      <c r="E52" s="19" t="s">
        <v>93</v>
      </c>
      <c r="F52" s="8" t="s">
        <v>79</v>
      </c>
      <c r="G52" s="243"/>
      <c r="H52" s="240"/>
      <c r="I52" s="240"/>
      <c r="J52" s="240"/>
    </row>
    <row r="53" spans="1:10" x14ac:dyDescent="0.2">
      <c r="A53" s="239"/>
      <c r="B53" s="239"/>
      <c r="C53" s="245"/>
      <c r="D53" s="239"/>
      <c r="E53" s="19" t="s">
        <v>34</v>
      </c>
      <c r="F53" s="9" t="s">
        <v>108</v>
      </c>
      <c r="G53" s="243"/>
      <c r="H53" s="240"/>
      <c r="I53" s="240"/>
      <c r="J53" s="240"/>
    </row>
    <row r="54" spans="1:10" x14ac:dyDescent="0.2">
      <c r="A54" s="239"/>
      <c r="B54" s="239"/>
      <c r="C54" s="245"/>
      <c r="D54" s="239"/>
      <c r="E54" s="19" t="s">
        <v>25</v>
      </c>
      <c r="F54" s="18" t="s">
        <v>30</v>
      </c>
      <c r="G54" s="243"/>
      <c r="H54" s="240"/>
      <c r="I54" s="240"/>
      <c r="J54" s="240"/>
    </row>
    <row r="55" spans="1:10" x14ac:dyDescent="0.2">
      <c r="A55" s="239" t="s">
        <v>60</v>
      </c>
      <c r="B55" s="239"/>
      <c r="C55" s="239" t="s">
        <v>66</v>
      </c>
      <c r="D55" s="239"/>
      <c r="E55" s="19" t="s">
        <v>24</v>
      </c>
      <c r="F55" s="8" t="s">
        <v>78</v>
      </c>
      <c r="G55" s="243"/>
      <c r="H55" s="240" t="s">
        <v>75</v>
      </c>
      <c r="I55" s="240"/>
      <c r="J55" s="240"/>
    </row>
    <row r="56" spans="1:10" x14ac:dyDescent="0.2">
      <c r="A56" s="239"/>
      <c r="B56" s="239"/>
      <c r="C56" s="239"/>
      <c r="D56" s="239"/>
      <c r="E56" s="19" t="s">
        <v>9</v>
      </c>
      <c r="F56" s="8" t="s">
        <v>79</v>
      </c>
      <c r="G56" s="243"/>
      <c r="H56" s="240"/>
      <c r="I56" s="240"/>
      <c r="J56" s="240"/>
    </row>
    <row r="57" spans="1:10" x14ac:dyDescent="0.2">
      <c r="A57" s="239"/>
      <c r="B57" s="239"/>
      <c r="C57" s="239"/>
      <c r="D57" s="239"/>
      <c r="E57" s="19" t="s">
        <v>93</v>
      </c>
      <c r="F57" s="8" t="s">
        <v>77</v>
      </c>
      <c r="G57" s="243"/>
      <c r="H57" s="240"/>
      <c r="I57" s="240"/>
      <c r="J57" s="240"/>
    </row>
    <row r="58" spans="1:10" x14ac:dyDescent="0.2">
      <c r="A58" s="239"/>
      <c r="B58" s="239"/>
      <c r="C58" s="239"/>
      <c r="D58" s="239"/>
      <c r="E58" s="19" t="s">
        <v>34</v>
      </c>
      <c r="F58" s="8" t="s">
        <v>105</v>
      </c>
      <c r="G58" s="243"/>
      <c r="H58" s="240"/>
      <c r="I58" s="240"/>
      <c r="J58" s="240"/>
    </row>
    <row r="59" spans="1:10" x14ac:dyDescent="0.2">
      <c r="A59" s="239"/>
      <c r="B59" s="239"/>
      <c r="C59" s="239"/>
      <c r="D59" s="239"/>
      <c r="E59" s="19" t="s">
        <v>25</v>
      </c>
      <c r="F59" s="8" t="s">
        <v>106</v>
      </c>
      <c r="G59" s="243"/>
      <c r="H59" s="240"/>
      <c r="I59" s="240"/>
      <c r="J59" s="240"/>
    </row>
    <row r="60" spans="1:10" x14ac:dyDescent="0.2">
      <c r="A60" s="239" t="s">
        <v>68</v>
      </c>
      <c r="B60" s="241" t="s">
        <v>29</v>
      </c>
      <c r="C60" s="239" t="s">
        <v>67</v>
      </c>
      <c r="D60" s="239" t="s">
        <v>53</v>
      </c>
      <c r="E60" s="19" t="s">
        <v>24</v>
      </c>
      <c r="F60" s="8" t="s">
        <v>78</v>
      </c>
      <c r="G60" s="243" t="s">
        <v>14</v>
      </c>
      <c r="H60" s="240" t="s">
        <v>76</v>
      </c>
      <c r="I60" s="240"/>
      <c r="J60" s="240"/>
    </row>
    <row r="61" spans="1:10" x14ac:dyDescent="0.2">
      <c r="A61" s="239"/>
      <c r="B61" s="220"/>
      <c r="C61" s="239"/>
      <c r="D61" s="239"/>
      <c r="E61" s="19" t="s">
        <v>9</v>
      </c>
      <c r="F61" s="8" t="s">
        <v>79</v>
      </c>
      <c r="G61" s="243"/>
      <c r="H61" s="240"/>
      <c r="I61" s="240"/>
      <c r="J61" s="240"/>
    </row>
    <row r="62" spans="1:10" x14ac:dyDescent="0.2">
      <c r="A62" s="239"/>
      <c r="B62" s="220"/>
      <c r="C62" s="239"/>
      <c r="D62" s="239"/>
      <c r="E62" s="19" t="s">
        <v>93</v>
      </c>
      <c r="F62" s="8" t="s">
        <v>77</v>
      </c>
      <c r="G62" s="243"/>
      <c r="H62" s="240"/>
      <c r="I62" s="240"/>
      <c r="J62" s="240"/>
    </row>
    <row r="63" spans="1:10" x14ac:dyDescent="0.2">
      <c r="A63" s="239"/>
      <c r="B63" s="220"/>
      <c r="C63" s="239"/>
      <c r="D63" s="239"/>
      <c r="E63" s="19" t="s">
        <v>34</v>
      </c>
      <c r="F63" s="8" t="s">
        <v>105</v>
      </c>
      <c r="G63" s="243"/>
      <c r="H63" s="240"/>
      <c r="I63" s="240"/>
      <c r="J63" s="240"/>
    </row>
    <row r="64" spans="1:10" x14ac:dyDescent="0.2">
      <c r="A64" s="239"/>
      <c r="B64" s="220"/>
      <c r="C64" s="239"/>
      <c r="D64" s="239"/>
      <c r="E64" s="19" t="s">
        <v>25</v>
      </c>
      <c r="F64" s="8" t="s">
        <v>106</v>
      </c>
      <c r="G64" s="243"/>
      <c r="H64" s="240"/>
      <c r="I64" s="240"/>
      <c r="J64" s="240"/>
    </row>
    <row r="65" spans="1:10" x14ac:dyDescent="0.2">
      <c r="A65" s="239" t="s">
        <v>81</v>
      </c>
      <c r="B65" s="220"/>
      <c r="C65" s="239" t="s">
        <v>82</v>
      </c>
      <c r="D65" s="239" t="s">
        <v>83</v>
      </c>
      <c r="E65" s="19" t="s">
        <v>24</v>
      </c>
      <c r="F65" s="18">
        <v>-2.8</v>
      </c>
      <c r="G65" s="240" t="s">
        <v>15</v>
      </c>
      <c r="H65" s="240" t="s">
        <v>84</v>
      </c>
      <c r="I65" s="240"/>
      <c r="J65" s="240"/>
    </row>
    <row r="66" spans="1:10" x14ac:dyDescent="0.2">
      <c r="A66" s="239"/>
      <c r="B66" s="220"/>
      <c r="C66" s="239"/>
      <c r="D66" s="239"/>
      <c r="E66" s="19" t="s">
        <v>85</v>
      </c>
      <c r="F66" s="18" t="s">
        <v>86</v>
      </c>
      <c r="G66" s="240"/>
      <c r="H66" s="240"/>
      <c r="I66" s="240"/>
      <c r="J66" s="240"/>
    </row>
    <row r="67" spans="1:10" x14ac:dyDescent="0.2">
      <c r="A67" s="239" t="s">
        <v>89</v>
      </c>
      <c r="B67" s="220"/>
      <c r="C67" s="239" t="s">
        <v>94</v>
      </c>
      <c r="D67" s="239"/>
      <c r="E67" s="19" t="s">
        <v>24</v>
      </c>
      <c r="F67" s="8">
        <v>-0.1</v>
      </c>
      <c r="G67" s="240"/>
      <c r="H67" s="240" t="s">
        <v>88</v>
      </c>
      <c r="I67" s="240"/>
      <c r="J67" s="240"/>
    </row>
    <row r="68" spans="1:10" x14ac:dyDescent="0.2">
      <c r="A68" s="239"/>
      <c r="B68" s="242"/>
      <c r="C68" s="239"/>
      <c r="D68" s="239"/>
      <c r="E68" s="19" t="s">
        <v>85</v>
      </c>
      <c r="F68" s="8" t="s">
        <v>77</v>
      </c>
      <c r="G68" s="240"/>
      <c r="H68" s="240"/>
      <c r="I68" s="240"/>
      <c r="J68" s="240"/>
    </row>
    <row r="69" spans="1:10" x14ac:dyDescent="0.2">
      <c r="A69" s="244" t="s">
        <v>95</v>
      </c>
      <c r="B69" s="244"/>
      <c r="C69" s="244"/>
      <c r="D69" s="244"/>
      <c r="E69" s="244"/>
      <c r="F69" s="244"/>
      <c r="G69" s="244"/>
      <c r="H69" s="244"/>
      <c r="I69" s="244"/>
      <c r="J69" s="244"/>
    </row>
    <row r="70" spans="1:10" ht="38.25" customHeight="1" x14ac:dyDescent="0.2">
      <c r="A70" s="19" t="s">
        <v>6</v>
      </c>
      <c r="B70" s="19" t="s">
        <v>96</v>
      </c>
      <c r="C70" s="19" t="s">
        <v>97</v>
      </c>
      <c r="D70" s="19" t="s">
        <v>31</v>
      </c>
      <c r="E70" s="6" t="s">
        <v>98</v>
      </c>
      <c r="F70" s="8" t="s">
        <v>30</v>
      </c>
      <c r="G70" s="19" t="s">
        <v>14</v>
      </c>
      <c r="H70" s="235" t="s">
        <v>99</v>
      </c>
      <c r="I70" s="236"/>
      <c r="J70" s="237"/>
    </row>
    <row r="71" spans="1:10" x14ac:dyDescent="0.2">
      <c r="A71" s="238" t="s">
        <v>100</v>
      </c>
      <c r="B71" s="238"/>
      <c r="C71" s="238"/>
      <c r="D71" s="238"/>
      <c r="E71" s="238"/>
      <c r="F71" s="238"/>
      <c r="G71" s="238"/>
      <c r="H71" s="238"/>
      <c r="I71" s="238"/>
      <c r="J71" s="238"/>
    </row>
    <row r="72" spans="1:10" x14ac:dyDescent="0.2">
      <c r="A72" s="239" t="s">
        <v>6</v>
      </c>
      <c r="B72" s="239" t="s">
        <v>7</v>
      </c>
      <c r="C72" s="239" t="s">
        <v>101</v>
      </c>
      <c r="D72" s="239" t="s">
        <v>102</v>
      </c>
      <c r="E72" s="19" t="s">
        <v>11</v>
      </c>
      <c r="F72" s="8" t="s">
        <v>103</v>
      </c>
      <c r="G72" s="239" t="s">
        <v>15</v>
      </c>
      <c r="H72" s="240" t="s">
        <v>104</v>
      </c>
      <c r="I72" s="240"/>
      <c r="J72" s="240"/>
    </row>
    <row r="73" spans="1:10" x14ac:dyDescent="0.2">
      <c r="A73" s="239"/>
      <c r="B73" s="239"/>
      <c r="C73" s="239"/>
      <c r="D73" s="239"/>
      <c r="E73" s="19" t="s">
        <v>22</v>
      </c>
      <c r="F73" s="8">
        <v>-20</v>
      </c>
      <c r="G73" s="239"/>
      <c r="H73" s="240"/>
      <c r="I73" s="240"/>
      <c r="J73" s="240"/>
    </row>
    <row r="74" spans="1:10" x14ac:dyDescent="0.2">
      <c r="A74" s="232" t="s">
        <v>109</v>
      </c>
      <c r="B74" s="233"/>
      <c r="C74" s="233"/>
      <c r="D74" s="233"/>
      <c r="E74" s="233"/>
      <c r="F74" s="233"/>
      <c r="G74" s="233"/>
      <c r="H74" s="233"/>
      <c r="I74" s="233"/>
      <c r="J74" s="234"/>
    </row>
    <row r="75" spans="1:10" ht="25.5" customHeight="1" x14ac:dyDescent="0.2">
      <c r="A75" s="19" t="s">
        <v>6</v>
      </c>
      <c r="B75" s="19" t="s">
        <v>7</v>
      </c>
      <c r="C75" s="19" t="s">
        <v>110</v>
      </c>
      <c r="D75" s="19" t="s">
        <v>111</v>
      </c>
      <c r="E75" s="19" t="s">
        <v>11</v>
      </c>
      <c r="F75" s="8">
        <v>-40</v>
      </c>
      <c r="G75" s="19" t="s">
        <v>15</v>
      </c>
      <c r="H75" s="235" t="s">
        <v>112</v>
      </c>
      <c r="I75" s="236"/>
      <c r="J75" s="237"/>
    </row>
    <row r="76" spans="1:10" x14ac:dyDescent="0.2">
      <c r="A76" s="3"/>
      <c r="B76" s="3"/>
      <c r="C76" s="3"/>
      <c r="D76" s="3"/>
      <c r="E76" s="3"/>
      <c r="F76" s="7"/>
      <c r="G76" s="3"/>
      <c r="H76" s="21"/>
      <c r="I76" s="21"/>
      <c r="J76" s="21"/>
    </row>
    <row r="77" spans="1:10" x14ac:dyDescent="0.2">
      <c r="A77" s="3"/>
      <c r="B77" s="3"/>
      <c r="C77" s="3"/>
      <c r="D77" s="3"/>
      <c r="E77" s="3"/>
      <c r="F77" s="7"/>
      <c r="G77" s="3"/>
      <c r="H77" s="21"/>
      <c r="I77" s="21"/>
      <c r="J77" s="21"/>
    </row>
    <row r="78" spans="1:10" x14ac:dyDescent="0.2">
      <c r="A78" s="3"/>
      <c r="B78" s="3"/>
      <c r="C78" s="3"/>
      <c r="D78" s="3"/>
      <c r="E78" s="3"/>
      <c r="F78" s="7"/>
      <c r="G78" s="3"/>
      <c r="H78" s="21"/>
      <c r="I78" s="21"/>
      <c r="J78" s="21"/>
    </row>
    <row r="79" spans="1:10" x14ac:dyDescent="0.2">
      <c r="A79" s="3"/>
      <c r="B79" s="3"/>
      <c r="C79" s="3"/>
      <c r="D79" s="3"/>
      <c r="E79" s="3"/>
      <c r="F79" s="7"/>
      <c r="G79" s="3"/>
      <c r="H79" s="21"/>
      <c r="I79" s="21"/>
      <c r="J79" s="21"/>
    </row>
    <row r="80" spans="1:10" x14ac:dyDescent="0.2">
      <c r="A80" s="3"/>
      <c r="B80" s="3"/>
      <c r="C80" s="3"/>
      <c r="D80" s="3"/>
      <c r="E80" s="3"/>
      <c r="F80" s="7"/>
      <c r="G80" s="3"/>
      <c r="H80" s="21"/>
      <c r="I80" s="21"/>
      <c r="J80" s="21"/>
    </row>
    <row r="81" spans="1:10" x14ac:dyDescent="0.2">
      <c r="A81" s="3"/>
      <c r="B81" s="3"/>
      <c r="C81" s="3"/>
      <c r="D81" s="3"/>
      <c r="E81" s="3"/>
      <c r="F81" s="7"/>
      <c r="G81" s="3"/>
      <c r="H81" s="21"/>
      <c r="I81" s="21"/>
      <c r="J81" s="21"/>
    </row>
    <row r="82" spans="1:10" x14ac:dyDescent="0.2">
      <c r="A82" s="3"/>
      <c r="B82" s="3"/>
      <c r="C82" s="3"/>
      <c r="D82" s="3"/>
      <c r="E82" s="3"/>
      <c r="F82" s="7"/>
      <c r="G82" s="3"/>
      <c r="H82" s="21"/>
      <c r="I82" s="21"/>
      <c r="J82" s="21"/>
    </row>
    <row r="83" spans="1:10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x14ac:dyDescent="0.2">
      <c r="A84" s="3"/>
      <c r="B84" s="4"/>
      <c r="C84" s="3"/>
      <c r="D84" s="4"/>
      <c r="E84" s="3"/>
      <c r="F84" s="7"/>
      <c r="G84" s="4"/>
      <c r="H84" s="5"/>
      <c r="I84" s="5"/>
      <c r="J84" s="5"/>
    </row>
    <row r="85" spans="1:10" x14ac:dyDescent="0.2">
      <c r="A85" s="3"/>
      <c r="B85" s="4"/>
      <c r="C85" s="3"/>
      <c r="D85" s="4"/>
      <c r="E85" s="3"/>
      <c r="F85" s="7"/>
      <c r="G85" s="4"/>
      <c r="H85" s="5"/>
      <c r="I85" s="5"/>
      <c r="J85" s="5"/>
    </row>
    <row r="86" spans="1:10" x14ac:dyDescent="0.2">
      <c r="A86" s="3"/>
      <c r="B86" s="4"/>
      <c r="C86" s="3"/>
      <c r="D86" s="4"/>
      <c r="E86" s="3"/>
      <c r="F86" s="7"/>
      <c r="G86" s="4"/>
      <c r="H86" s="5"/>
      <c r="I86" s="5"/>
      <c r="J86" s="5"/>
    </row>
    <row r="87" spans="1:10" x14ac:dyDescent="0.2">
      <c r="A87" s="3"/>
      <c r="B87" s="4"/>
      <c r="C87" s="3"/>
      <c r="D87" s="4"/>
      <c r="E87" s="3"/>
      <c r="F87" s="7"/>
      <c r="G87" s="4"/>
      <c r="H87" s="5"/>
      <c r="I87" s="5"/>
      <c r="J87" s="5"/>
    </row>
    <row r="88" spans="1:10" x14ac:dyDescent="0.2">
      <c r="A88" s="3"/>
      <c r="B88" s="4"/>
      <c r="C88" s="3"/>
      <c r="D88" s="3"/>
      <c r="E88" s="3"/>
      <c r="F88" s="7"/>
      <c r="G88" s="4"/>
      <c r="H88" s="5"/>
      <c r="I88" s="5"/>
      <c r="J88" s="5"/>
    </row>
    <row r="89" spans="1:10" x14ac:dyDescent="0.2">
      <c r="A89" s="3"/>
      <c r="B89" s="4"/>
      <c r="C89" s="3"/>
      <c r="D89" s="3"/>
      <c r="E89" s="3"/>
      <c r="F89" s="7"/>
      <c r="G89" s="4"/>
      <c r="H89" s="15"/>
      <c r="I89" s="15"/>
      <c r="J89" s="15"/>
    </row>
    <row r="90" spans="1:10" x14ac:dyDescent="0.2">
      <c r="A90" s="3"/>
      <c r="B90" s="4"/>
      <c r="C90" s="3"/>
      <c r="D90" s="3"/>
      <c r="E90" s="3"/>
      <c r="F90" s="7"/>
      <c r="G90" s="4"/>
      <c r="H90" s="15"/>
      <c r="I90" s="15"/>
      <c r="J90" s="15"/>
    </row>
    <row r="91" spans="1:10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</row>
    <row r="92" spans="1:10" x14ac:dyDescent="0.2">
      <c r="A92" s="3"/>
      <c r="B92" s="3"/>
      <c r="C92" s="3"/>
      <c r="D92" s="3"/>
      <c r="E92" s="3"/>
      <c r="F92" s="12"/>
      <c r="G92" s="3"/>
      <c r="H92" s="5"/>
      <c r="I92" s="5"/>
      <c r="J92" s="5"/>
    </row>
    <row r="93" spans="1:10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</row>
    <row r="94" spans="1:10" x14ac:dyDescent="0.2">
      <c r="A94" s="3"/>
      <c r="B94" s="3"/>
      <c r="C94" s="3"/>
      <c r="D94" s="3"/>
      <c r="E94" s="3"/>
      <c r="F94" s="7"/>
      <c r="G94" s="11"/>
      <c r="H94" s="5"/>
      <c r="I94" s="5"/>
      <c r="J94" s="5"/>
    </row>
    <row r="95" spans="1:10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</row>
    <row r="96" spans="1:10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</row>
    <row r="97" spans="1:10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</row>
    <row r="98" spans="1:10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</row>
    <row r="99" spans="1:10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</row>
    <row r="100" spans="1:10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1:10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0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1:10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1:10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</row>
  </sheetData>
  <mergeCells count="86">
    <mergeCell ref="I1:J1"/>
    <mergeCell ref="A5:J5"/>
    <mergeCell ref="I6:J6"/>
    <mergeCell ref="H7:J7"/>
    <mergeCell ref="A8:J8"/>
    <mergeCell ref="H9:J11"/>
    <mergeCell ref="A12:J12"/>
    <mergeCell ref="A13:A14"/>
    <mergeCell ref="B13:B14"/>
    <mergeCell ref="C13:C14"/>
    <mergeCell ref="D13:D14"/>
    <mergeCell ref="H13:J14"/>
    <mergeCell ref="A9:A11"/>
    <mergeCell ref="B9:B11"/>
    <mergeCell ref="C9:C11"/>
    <mergeCell ref="D9:D11"/>
    <mergeCell ref="G9:G11"/>
    <mergeCell ref="A15:J15"/>
    <mergeCell ref="H16:J16"/>
    <mergeCell ref="A17:J17"/>
    <mergeCell ref="A18:A19"/>
    <mergeCell ref="B18:B23"/>
    <mergeCell ref="C18:C19"/>
    <mergeCell ref="D18:D23"/>
    <mergeCell ref="G18:G21"/>
    <mergeCell ref="H18:J19"/>
    <mergeCell ref="A20:A21"/>
    <mergeCell ref="C20:C21"/>
    <mergeCell ref="H20:J21"/>
    <mergeCell ref="A22:A23"/>
    <mergeCell ref="C22:C23"/>
    <mergeCell ref="G22:G23"/>
    <mergeCell ref="H22:J23"/>
    <mergeCell ref="A24:J24"/>
    <mergeCell ref="A25:A26"/>
    <mergeCell ref="B25:B59"/>
    <mergeCell ref="C25:C26"/>
    <mergeCell ref="D25:D59"/>
    <mergeCell ref="G25:G59"/>
    <mergeCell ref="H25:J26"/>
    <mergeCell ref="A27:A30"/>
    <mergeCell ref="C27:C30"/>
    <mergeCell ref="H27:J30"/>
    <mergeCell ref="A31:A35"/>
    <mergeCell ref="C31:C35"/>
    <mergeCell ref="H31:J35"/>
    <mergeCell ref="A36:A40"/>
    <mergeCell ref="C36:C40"/>
    <mergeCell ref="H36:J40"/>
    <mergeCell ref="A41:A44"/>
    <mergeCell ref="C41:C44"/>
    <mergeCell ref="H41:J44"/>
    <mergeCell ref="A45:A49"/>
    <mergeCell ref="C45:C49"/>
    <mergeCell ref="H45:J49"/>
    <mergeCell ref="A50:A54"/>
    <mergeCell ref="C50:C54"/>
    <mergeCell ref="H50:J54"/>
    <mergeCell ref="A55:A59"/>
    <mergeCell ref="C55:C59"/>
    <mergeCell ref="H55:J59"/>
    <mergeCell ref="H70:J70"/>
    <mergeCell ref="A60:A64"/>
    <mergeCell ref="B60:B68"/>
    <mergeCell ref="C60:C64"/>
    <mergeCell ref="D60:D64"/>
    <mergeCell ref="G60:G64"/>
    <mergeCell ref="H60:J64"/>
    <mergeCell ref="A65:A66"/>
    <mergeCell ref="C65:C66"/>
    <mergeCell ref="D65:D68"/>
    <mergeCell ref="G65:G68"/>
    <mergeCell ref="H65:J66"/>
    <mergeCell ref="A67:A68"/>
    <mergeCell ref="C67:C68"/>
    <mergeCell ref="H67:J68"/>
    <mergeCell ref="A69:J69"/>
    <mergeCell ref="A74:J74"/>
    <mergeCell ref="H75:J75"/>
    <mergeCell ref="A71:J71"/>
    <mergeCell ref="A72:A73"/>
    <mergeCell ref="B72:B73"/>
    <mergeCell ref="C72:C73"/>
    <mergeCell ref="D72:D73"/>
    <mergeCell ref="G72:G73"/>
    <mergeCell ref="H72:J73"/>
  </mergeCells>
  <pageMargins left="0.7" right="0.28000000000000003" top="0" bottom="0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1</vt:i4>
      </vt:variant>
    </vt:vector>
  </HeadingPairs>
  <TitlesOfParts>
    <vt:vector size="3" baseType="lpstr">
      <vt:lpstr>Priedas</vt:lpstr>
      <vt:lpstr>Lapas3</vt:lpstr>
      <vt:lpstr>Priedas!Print_Titles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2012-08-17T11:18:39Z</dcterms:modified>
</cp:coreProperties>
</file>