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13470" windowHeight="6450" activeTab="0"/>
  </bookViews>
  <sheets>
    <sheet name="Pagrindinis" sheetId="1" r:id="rId1"/>
  </sheets>
  <definedNames>
    <definedName name="_xlnm.Print_Area" localSheetId="0">'Pagrindinis'!$A$2:$Q$78</definedName>
  </definedNames>
  <calcPr fullCalcOnLoad="1"/>
</workbook>
</file>

<file path=xl/sharedStrings.xml><?xml version="1.0" encoding="utf-8"?>
<sst xmlns="http://schemas.openxmlformats.org/spreadsheetml/2006/main" count="231" uniqueCount="168">
  <si>
    <t>Programos pavadinimas</t>
  </si>
  <si>
    <t>Priemonės kodas</t>
  </si>
  <si>
    <t>Priemonės pavadinimas</t>
  </si>
  <si>
    <t>Finansavimo šaltinis</t>
  </si>
  <si>
    <t>išlaidoms</t>
  </si>
  <si>
    <t>iš jų</t>
  </si>
  <si>
    <t>iš viso</t>
  </si>
  <si>
    <t>iš jų darbo užmokesčiui</t>
  </si>
  <si>
    <t>turtui įsigyti</t>
  </si>
  <si>
    <t>Skirtumas</t>
  </si>
  <si>
    <t>SB</t>
  </si>
  <si>
    <t>SB -</t>
  </si>
  <si>
    <t>SL -</t>
  </si>
  <si>
    <t>skolintos lėšos</t>
  </si>
  <si>
    <t xml:space="preserve">savivaldybės biudžeto lėšos </t>
  </si>
  <si>
    <t>Finansavimo šaltinis:</t>
  </si>
  <si>
    <t xml:space="preserve">MK - </t>
  </si>
  <si>
    <t>mokinio krepšelio lėšos</t>
  </si>
  <si>
    <t xml:space="preserve">KN - </t>
  </si>
  <si>
    <t>kompensuojami nuompinigiai</t>
  </si>
  <si>
    <t>SP -</t>
  </si>
  <si>
    <t>pajamos už suteiktas mokamas paslaugas</t>
  </si>
  <si>
    <t>VB -</t>
  </si>
  <si>
    <t>valstybės biudžeto lėšos</t>
  </si>
  <si>
    <t xml:space="preserve">Iš viso: </t>
  </si>
  <si>
    <t>KPPP -</t>
  </si>
  <si>
    <t>Kelių priežiūros ir plėtros programos lėšos</t>
  </si>
  <si>
    <t>PF -</t>
  </si>
  <si>
    <t>privatizavimo fondo lėšos</t>
  </si>
  <si>
    <t>SB(P) -</t>
  </si>
  <si>
    <t>Savivaldybei perduotos lėšos</t>
  </si>
  <si>
    <t>Lentelė Nr. 1</t>
  </si>
  <si>
    <t>n.p. -</t>
  </si>
  <si>
    <t>Nauja siūloma priemonė</t>
  </si>
  <si>
    <t>Pastabos</t>
  </si>
  <si>
    <t>9. Savivaldybės valdymo ir pagrindinių funkcijų vykdymo programa</t>
  </si>
  <si>
    <t>VB</t>
  </si>
  <si>
    <t>6. Viešosios infrastruktūros plėtros programa</t>
  </si>
  <si>
    <t>1.1.4.</t>
  </si>
  <si>
    <t>3. Aplinkos apsaugos programa</t>
  </si>
  <si>
    <t>1.1.9.</t>
  </si>
  <si>
    <t xml:space="preserve">Klaipėdos rajono savivaldybės strateginio veiklos plano 2013-2015 m. siūlomi pakeitimai 2013 m. </t>
  </si>
  <si>
    <t>2013 m. asignavimai</t>
  </si>
  <si>
    <t>2013 m. pakeistas planas</t>
  </si>
  <si>
    <t>Lietuvos tūkstantmečio aikštės su skulptūra "Legenda" automobilių stovėjimo aikštelės įrengimas</t>
  </si>
  <si>
    <t>ES</t>
  </si>
  <si>
    <t>1. Žinių visuomenės plėtros programa</t>
  </si>
  <si>
    <t>SL</t>
  </si>
  <si>
    <t>3.2.5.</t>
  </si>
  <si>
    <t>Gargždų vaikų ir jaunimo laisvalaikio centro rekonstravimas</t>
  </si>
  <si>
    <t>3.2.2.</t>
  </si>
  <si>
    <t>Energijos vartojimo efektyvumo didinimas Dituvos pagrindinėje mokykloje</t>
  </si>
  <si>
    <t>5.1.20.</t>
  </si>
  <si>
    <t>Klaipėdos rajono kultūros paveldo objektų (piliakalnių) patrauklumo didinimas</t>
  </si>
  <si>
    <t>1.1.15.</t>
  </si>
  <si>
    <t>Bendrųjų ugdymo planų, ikimokyklinio ir priešmokyklinio ugdymo programos įgyvendinimas bei tinkamos ugdymo aplinkos užtikrinimas Pašlūžmio pagrindinėje mokykloje</t>
  </si>
  <si>
    <t>3.3.14.</t>
  </si>
  <si>
    <t>Endriejavo vidurinės mokyklos darželio pastato rekonstrukcija</t>
  </si>
  <si>
    <t xml:space="preserve">Statybos ir kelių priežiūros skyrius prašo numatyti lėšas išlaidoms (6.550 Lt), kurios negali būti apmokamos iš skolintų lėšų. </t>
  </si>
  <si>
    <t>1.1.17.</t>
  </si>
  <si>
    <t>Bendrųjų ugdymo planų, ikimokyklinio ir priešmokyklinio ugdymo programos įgyvendinimas bei tinkamos ugdymo aplinkos užtikrinimas Šiūparių pagrindinėje mokykloje</t>
  </si>
  <si>
    <t>5.1.5.</t>
  </si>
  <si>
    <t>Vėžaičių dvaro sodybos koplytėlės restauravimo darbai</t>
  </si>
  <si>
    <t>1.1.14.</t>
  </si>
  <si>
    <t>Bendrųjų ugdymo planų, ikimokyklinio ir priešmokyklinio ugdymo programos įgyvendinimas bei tinkamos ugdymo aplinkos užtikrinimas Lapių pagrindinėje mokykloje</t>
  </si>
  <si>
    <t xml:space="preserve">Mokykla prašo skirti lėšų mokyklos priestato-tualeto fasado remontui. </t>
  </si>
  <si>
    <t>Statybos ir kelių priežiūros skyrius prašo perkelti 6.500 Lt iš 3.2.5. priemonės. Lėšos reikalingos techninio projekto korektūrai.</t>
  </si>
  <si>
    <t xml:space="preserve">Statybos ir kelių priežiūros skyrius prašo lėšas perkelti 3.2.2. priemonei (6.500 Lt) techninio projekto korektūrai. Lėšos buvo numatytos pastato paskirties keitimui, lėšų pakeitimui neprireikė. </t>
  </si>
  <si>
    <t xml:space="preserve">Projektas įgyvendinamas ES struktūrinių fondų lėšomis, kurios pervedamos į savivaldybės biudžetą tik deklaravus patirtas išlaidas, t. y. projektas finansuojamas išlaidų kompensavimo būdu. Projekto pabaiga 2014-02-28. </t>
  </si>
  <si>
    <t>5.1.14.</t>
  </si>
  <si>
    <t>Religinių objektų (jų statinių kompleksų) rekonstrukcija. Vėžaičių Šv. Kazimiero klebonijos pastato kapitalinis remontas</t>
  </si>
  <si>
    <t>5.2.5.</t>
  </si>
  <si>
    <t>Europos paveldo dienų organizavimas</t>
  </si>
  <si>
    <t>2.3.2.</t>
  </si>
  <si>
    <t>Gatvių ir parkų valymas ir priežiūra Dauparų-Kvietinių seniūnijoje</t>
  </si>
  <si>
    <t>2.3.4.</t>
  </si>
  <si>
    <t>Kapinių, gatvių ir žaliųjų plotų priežiūra Endriejavo seniūnijoje</t>
  </si>
  <si>
    <t>2.2.2.</t>
  </si>
  <si>
    <t>Dauparų-Kvietinių seniūnijos gatvių apšvietimas</t>
  </si>
  <si>
    <t>Dauparų-Kvietinių seniūnijos darbo organizavimas</t>
  </si>
  <si>
    <t>Endriejavo seniūnijos darbo organizavimas</t>
  </si>
  <si>
    <t>4.1.2.</t>
  </si>
  <si>
    <t>Tarptautinių ryšių su esamais ir galimais užsienio partneriais plėtojimas</t>
  </si>
  <si>
    <t>4.1.3.</t>
  </si>
  <si>
    <t>Projekto "Patirties tiltas Lietuva-Gruzija" įgyvendinimas</t>
  </si>
  <si>
    <t xml:space="preserve">Siūloma dalį lėšų perkelti į 5.1.5. priemonę. </t>
  </si>
  <si>
    <t xml:space="preserve">Siūloma dalį lėšų perkelti 4.1.3. priemonei. </t>
  </si>
  <si>
    <t xml:space="preserve">Projektas įgyvendintas, patikslinamas projekto finansavimas. </t>
  </si>
  <si>
    <t xml:space="preserve">Seniūnija prašo atkelti lėšas iš 6 programos 2.2.2. priemonės (apšvietimas) ir iš 6 programos 1.1.1. priemonės (gatvių priežiūra ir remontas). </t>
  </si>
  <si>
    <t xml:space="preserve">Siūloma perkelti dalį lėšų 3 programos 2.3.2. priemonei (gatvių ir parkų valymas) ir 9 programos 1.1.4. priemonei (seniūnijos valdymas). </t>
  </si>
  <si>
    <t>Seniūnija prašo atkelti lėšas iš 3 programos 2.3.4. priemonės (žaliųjų plotų priežiūra).</t>
  </si>
  <si>
    <t xml:space="preserve">Atsižvelgiant į pasirašytą paramos sutartį, tikslinamas projekto finansavimas. Taip pat siūloma numatyti 48.800 Lt iš SL, nes projekto išlaidos yra apmokamos kompensavimo principu. </t>
  </si>
  <si>
    <t xml:space="preserve">Seniūnija prašo atkelti dalį lėšų iš 6 programos 2.2.2. priemonės (apšvietimas). </t>
  </si>
  <si>
    <t xml:space="preserve">Siūloma numatyti lėšų projekto įgyvendinimui. Papildomai skiriamos SB lėšos bus kompensuotos iš Valstybės biudžeto. Lėšos reikalingos, nes projektas finansuojamas išlaidų kompensavimo būdu. </t>
  </si>
  <si>
    <t>1.1.13.</t>
  </si>
  <si>
    <t>Bendrųjų ugdymo planų, ikimokyklinio ir priešmokyklinio ugdymo programos įgyvendinimas bei tinkamos ugdymo aplinkos užtikrinimas Kretingalės pagrindinėje mokykloje</t>
  </si>
  <si>
    <t>2.3.9.</t>
  </si>
  <si>
    <t>Gatvių ir parkų valymas ir priežiūra Sendvario seniūnijoje</t>
  </si>
  <si>
    <t>1.1.19. (n.p.)</t>
  </si>
  <si>
    <t>V. Gaigalaičio globos namų įvažiavimo remontas</t>
  </si>
  <si>
    <t>KPPP</t>
  </si>
  <si>
    <t>1.2.2.</t>
  </si>
  <si>
    <t xml:space="preserve">Klaipėdos rajono savivaldybės Jakų kaimo lietaus vandens surinkimo sistemų techninio projekto parengimas </t>
  </si>
  <si>
    <t xml:space="preserve">Projektas parengtas, patikslinamos panaudotos lėšos. </t>
  </si>
  <si>
    <t>4. Sveikatos apsaugos programa</t>
  </si>
  <si>
    <t>1.1.2.</t>
  </si>
  <si>
    <t>Savivaldybės visuomenės sveikatos programų ir projektų finansavimas</t>
  </si>
  <si>
    <t>PSDF</t>
  </si>
  <si>
    <t xml:space="preserve">Dėl papildomai skirtų lėšų iš Privalomojo sveikatos draudimo fondo biudžeto Klaipėdos rajono savivaldybės visuomenės sveikatos rėmimo programai ir visuomenės sveikatos funkcijoms vykdyti tikslinamas priemonių finansavimas. </t>
  </si>
  <si>
    <t>1.5.1.</t>
  </si>
  <si>
    <t>Savivaldybės visuomenės sveikatos biuro veiklos finansavimas</t>
  </si>
  <si>
    <t>PL</t>
  </si>
  <si>
    <t>1.3.1.</t>
  </si>
  <si>
    <t>Socialinio būsto rėmimo programos įgyvendinimas</t>
  </si>
  <si>
    <t>KT</t>
  </si>
  <si>
    <t xml:space="preserve">Gautos lėšos iš Socialinės apsaugos ir darbo ministerijos. </t>
  </si>
  <si>
    <t>DB</t>
  </si>
  <si>
    <t>1.1.1.</t>
  </si>
  <si>
    <t>Seniūnijoms priklausančių kelių ir gatvių remontas ir priežiūra</t>
  </si>
  <si>
    <t xml:space="preserve">Dauparų-Kvietinių seniūnija prašo dalį lėšų perkelti į 3 programą (žaliųjų plotų priežiūra) ir 9 programą (seniūnijos valdymas). </t>
  </si>
  <si>
    <t>Gargždų m. gatvių projektavimas ir projektų vykdymo priežiūra (Ramunių, Laukų, Vyšnių, Alyvų, Pievų, Užuovėjos, Gluosnių gatvės)</t>
  </si>
  <si>
    <t xml:space="preserve">Siūloma 2014 m. numatyti 273.100 Lt iš KPPP lėšų Gargždų miesto gatvių projektavimui ir projektų vykdymo priežiūrai pagal 2013-04-25 priimtą Tarybos sprendimą Nr. T11-264. </t>
  </si>
  <si>
    <t>1.1.20. (n.p.)</t>
  </si>
  <si>
    <t>7. Kultūros paveldo puoselėjimo ir kultūros paslaugų plėtros programa</t>
  </si>
  <si>
    <t>1.1.5.</t>
  </si>
  <si>
    <t>BĮ Vėžaičių kultūros centro veiklos organizavimas</t>
  </si>
  <si>
    <t xml:space="preserve">Kultūros centras prašo skirti 500 Lt pastato draudimo įmokai. Kadangi pastatas renovuotas ES struktūrinių fondų lėšomis, todėl privalu jį apdrausti. </t>
  </si>
  <si>
    <t>2.1.1.</t>
  </si>
  <si>
    <t>J. Lankučio viešosios bibliotekos ir jos filialų veiklos organizavimas</t>
  </si>
  <si>
    <t xml:space="preserve">Biblioteka prašo perkelti dalį lėšų iš paprastųjų išlaidų į turtą. Taip pat prašo patikslinti nuomos pajamų planą. </t>
  </si>
  <si>
    <t>S</t>
  </si>
  <si>
    <t>3.1.3.</t>
  </si>
  <si>
    <t>Judrėnų bendruomeninės ir viešosios infrastruktūros modernizavimas</t>
  </si>
  <si>
    <t xml:space="preserve">Statybos ir kelių priežiūros skyrius prašo skirti 100 Lt projekto vykdymui. </t>
  </si>
  <si>
    <t>1.2.11.</t>
  </si>
  <si>
    <t>Žemės ūkio funkcijų vykdymas</t>
  </si>
  <si>
    <t xml:space="preserve">Žemės ūkio skyrius. Seniūnijų darbuotojams pakeltos kategorijos, todėl perskirstomos lėšos. </t>
  </si>
  <si>
    <t xml:space="preserve">Agluonėnų seniūnija. Seniūnijų darbuotojams pakeltos kategorijos, todėl perskirstomos lėšos. </t>
  </si>
  <si>
    <t xml:space="preserve">Dovilų seniūnija. Seniūnijų darbuotojams pakeltos kategorijos, todėl perskirstomos lėšos. </t>
  </si>
  <si>
    <t xml:space="preserve">Endriejavo seniūnija. Seniūnijų darbuotojams pakeltos kategorijos, todėl perskirstomos lėšos. </t>
  </si>
  <si>
    <t xml:space="preserve">Judrėnų seniūnija. Seniūnijų darbuotojams pakeltos kategorijos, todėl perskirstomos lėšos. </t>
  </si>
  <si>
    <t xml:space="preserve">Priekulės seniūnija. Seniūnijų darbuotojams pakeltos kategorijos, todėl perskirstomos lėšos. </t>
  </si>
  <si>
    <t xml:space="preserve">Sendvario seniūnija. Seniūnijų darbuotojams pakeltos kategorijos, todėl perskirstomos lėšos. </t>
  </si>
  <si>
    <t xml:space="preserve">Veiviržėnų seniūnija. Seniūnijų darbuotojams pakeltos kategorijos, todėl perskirstomos lėšos. </t>
  </si>
  <si>
    <t xml:space="preserve">Vėžaičių seniūnija. Seniūnijų darbuotojams pakeltos kategorijos, todėl perskirstomos lėšos. </t>
  </si>
  <si>
    <t xml:space="preserve">Statybos ir kelių priežiūros skyrius prašo skirti 84.000 Lt globos namų įvažiavimo remontui. Siūloma 2014 m. numatyti 84.000 Lt iš KPPP lėšų. </t>
  </si>
  <si>
    <t>5. Socialinės paramos programa</t>
  </si>
  <si>
    <t>3.3.13.</t>
  </si>
  <si>
    <t>Švietimo paslaugų prieinamumo kaimo gyvenamojoje vietovėje didinimas, modernizuojant Plikių pagrindinės mokyklos Slengių skyriaus patalpas</t>
  </si>
  <si>
    <t xml:space="preserve">Daugiafunkcis centras prašo skirti lėšų kiemo aikštelės sutvarkymui. Statybos ir kelų priežiūros skyrius informavo, jog papildomiems trinkelių paklojimo darbams reikia 66.116 Lt be PVM. </t>
  </si>
  <si>
    <t>3.1.5.</t>
  </si>
  <si>
    <t>Kretingalės kultūros centro renovacija</t>
  </si>
  <si>
    <t>Judrėnų Šv. Antano Paduviečio bažnyčios elektros instaliacijos remontas</t>
  </si>
  <si>
    <t>5.1.21. (n.p.)</t>
  </si>
  <si>
    <t>1.1.21. (n.p.)</t>
  </si>
  <si>
    <t>Priėjimo tako prie jūros Karklės kaime techninio projekto parengimas</t>
  </si>
  <si>
    <t xml:space="preserve">Siūloma 2014 m. numatyti 10.000 Lt techninio projekto parengimui įgyvendinant detaliojo plano sprendinius. </t>
  </si>
  <si>
    <t xml:space="preserve">Mokykla prašo skirti 1.500 Lt žoliapjovės įsigijimui, nes 2006 m. įsigyta žoliapjovė sugedusi, o 2003 m. įsigyta yra nuolat remontuojama. </t>
  </si>
  <si>
    <t xml:space="preserve">Siūloma skirti lėšų avarinės būklės elektros instaliacijos remontui. Bažnyčia yra kultūros paveldo registre. </t>
  </si>
  <si>
    <t>5.1.22. (n. p.)</t>
  </si>
  <si>
    <t xml:space="preserve"> Sendvario seniūnija prašo skirti 3.000 Lt automobilio priekabos įsigijimui, nes iki šiol šiukšles, senas padangas, žoliapjoves ir trimerius seniūnija veža lengvojo automobilio bagažinėje ar kabinoje. </t>
  </si>
  <si>
    <t>Sendvario seniūnija prašo numatyti lėšų Lūžų k. neveikiančiose kapinėse palaidoto žinomo Mažosios Lietuvos visuomenės veikėjo, kultūrininko, bibliofilo, tautosakininko Jono Birškaus ir jo žmonos kapo sutvarkymui ir įamžinimui. Siūloma 10.000 Lt numatyti 2014 metais.</t>
  </si>
  <si>
    <t>Mažosios Lietuvos visuomenės veikėjo J. Birškaus ir jo žmonos kapo sutvarkymas ir įamžinimas</t>
  </si>
  <si>
    <t xml:space="preserve">Mokykla prašo skirti 6.950 Lt valgyklos viryklei ir 5.615 Lt valgyklos šaldymo spintai įsigyti. Buvo atliktas Maisto ir veterinarijos tarnybos patikrinimas, kurio metu nustatyti pažeidimai. </t>
  </si>
  <si>
    <t>Mokykla prašo skirti lėšų nerūdijančio plieno puodų ir pjaustymo lentelių įsigijimui. Buvo atliktas Maisto ir veterinarijos tarnybos patikrinimas, kurio metu nustatyti pažeidimai.</t>
  </si>
  <si>
    <t xml:space="preserve">Dalį sutaupytų darbo užmokesčio lėšų siūloma perkelti į seniūnijos valdymo priemonę (9 programa 1.1.4. priemonė). Priemonės įgyvendinimui buvo numatyta 0,5 etato, kuris nebuvo užimtas. </t>
  </si>
  <si>
    <t xml:space="preserve">Statybos ir kelių priežiūros skyrius prašo skirti 2.017 Lt trūkstamų lėšų: 112,74 Lt techninei priežiūrai ir 1.904 Lt projekto vykdymo priežiūrai. </t>
  </si>
  <si>
    <t xml:space="preserve">Šiais metais skolintos lėšos nebus panaudotos, todėl prašoma 80.000 Lt numatyti 2014 m. </t>
  </si>
</sst>
</file>

<file path=xl/styles.xml><?xml version="1.0" encoding="utf-8"?>
<styleSheet xmlns="http://schemas.openxmlformats.org/spreadsheetml/2006/main">
  <numFmts count="1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quot;Taip&quot;;&quot;Taip&quot;;&quot;Ne&quot;"/>
    <numFmt numFmtId="166" formatCode="&quot;Teisinga&quot;;&quot;Teisinga&quot;;&quot;Klaidinga&quot;"/>
    <numFmt numFmtId="167" formatCode="[$€-2]\ ###,000_);[Red]\([$€-2]\ ###,000\)"/>
    <numFmt numFmtId="168" formatCode="#,##0.0"/>
  </numFmts>
  <fonts count="43">
    <font>
      <sz val="10"/>
      <name val="Arial"/>
      <family val="0"/>
    </font>
    <font>
      <sz val="8"/>
      <name val="Arial"/>
      <family val="2"/>
    </font>
    <font>
      <b/>
      <sz val="10"/>
      <name val="Arial"/>
      <family val="2"/>
    </font>
    <font>
      <sz val="11"/>
      <name val="Arial"/>
      <family val="2"/>
    </font>
    <font>
      <b/>
      <sz val="12"/>
      <name val="Arial"/>
      <family val="2"/>
    </font>
    <font>
      <sz val="10"/>
      <color indexed="9"/>
      <name val="Arial"/>
      <family val="2"/>
    </font>
    <font>
      <u val="single"/>
      <sz val="10"/>
      <color indexed="12"/>
      <name val="Arial"/>
      <family val="2"/>
    </font>
    <font>
      <u val="single"/>
      <sz val="10"/>
      <color indexed="36"/>
      <name val="Arial"/>
      <family val="2"/>
    </font>
    <font>
      <b/>
      <sz val="10"/>
      <color indexed="9"/>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style="double"/>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pplyNumberForma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0" borderId="3" applyNumberFormat="0" applyFill="0" applyAlignment="0" applyProtection="0"/>
    <xf numFmtId="0" fontId="29" fillId="0" borderId="0" applyNumberFormat="0" applyFill="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6" fillId="0" borderId="0" applyNumberFormat="0" applyFill="0" applyBorder="0" applyAlignment="0" applyProtection="0"/>
    <xf numFmtId="0" fontId="34" fillId="22" borderId="4" applyNumberFormat="0" applyAlignment="0" applyProtection="0"/>
    <xf numFmtId="0" fontId="35" fillId="0" borderId="0" applyNumberFormat="0" applyFill="0" applyBorder="0" applyAlignment="0" applyProtection="0"/>
    <xf numFmtId="0" fontId="36"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6" applyNumberFormat="0" applyFont="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22" borderId="5"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164" fontId="2" fillId="33" borderId="10" xfId="0" applyNumberFormat="1" applyFont="1" applyFill="1" applyBorder="1" applyAlignment="1">
      <alignment horizontal="center" vertical="center" wrapText="1"/>
    </xf>
    <xf numFmtId="164" fontId="2" fillId="33" borderId="11" xfId="0" applyNumberFormat="1" applyFont="1" applyFill="1" applyBorder="1" applyAlignment="1">
      <alignment horizontal="center" vertical="center" wrapText="1"/>
    </xf>
    <xf numFmtId="0" fontId="2" fillId="33" borderId="0" xfId="0" applyFont="1" applyFill="1" applyAlignment="1">
      <alignment/>
    </xf>
    <xf numFmtId="0" fontId="0" fillId="33" borderId="12" xfId="0" applyFont="1" applyFill="1" applyBorder="1" applyAlignment="1">
      <alignment horizontal="center" vertical="center" wrapText="1"/>
    </xf>
    <xf numFmtId="164" fontId="0" fillId="33" borderId="10" xfId="0" applyNumberFormat="1" applyFont="1" applyFill="1" applyBorder="1" applyAlignment="1">
      <alignment horizontal="center" vertical="center" wrapText="1"/>
    </xf>
    <xf numFmtId="164" fontId="0" fillId="33" borderId="12" xfId="0" applyNumberFormat="1" applyFont="1" applyFill="1" applyBorder="1" applyAlignment="1">
      <alignment horizontal="center" vertical="center" wrapText="1"/>
    </xf>
    <xf numFmtId="164" fontId="0" fillId="33" borderId="11" xfId="0" applyNumberFormat="1" applyFont="1" applyFill="1" applyBorder="1" applyAlignment="1">
      <alignment horizontal="center" vertical="center" wrapText="1"/>
    </xf>
    <xf numFmtId="0" fontId="0" fillId="33" borderId="0" xfId="0" applyFont="1" applyFill="1" applyAlignment="1">
      <alignment vertical="center"/>
    </xf>
    <xf numFmtId="0" fontId="0" fillId="33" borderId="0" xfId="0" applyFont="1" applyFill="1" applyAlignment="1">
      <alignment/>
    </xf>
    <xf numFmtId="0" fontId="0" fillId="33" borderId="13" xfId="0" applyFont="1" applyFill="1" applyBorder="1" applyAlignment="1">
      <alignment vertical="center" wrapText="1"/>
    </xf>
    <xf numFmtId="164" fontId="0" fillId="33" borderId="11" xfId="0" applyNumberFormat="1" applyFont="1" applyFill="1" applyBorder="1" applyAlignment="1">
      <alignment horizontal="center" vertical="center" wrapText="1"/>
    </xf>
    <xf numFmtId="164" fontId="0" fillId="33" borderId="10" xfId="0" applyNumberFormat="1" applyFont="1" applyFill="1" applyBorder="1" applyAlignment="1">
      <alignment horizontal="center" vertical="center" wrapText="1"/>
    </xf>
    <xf numFmtId="0" fontId="0" fillId="33" borderId="13" xfId="0" applyNumberFormat="1" applyFont="1" applyFill="1" applyBorder="1" applyAlignment="1">
      <alignment horizontal="left" vertical="center" wrapText="1"/>
    </xf>
    <xf numFmtId="0" fontId="0" fillId="33" borderId="14" xfId="0" applyFont="1" applyFill="1" applyBorder="1" applyAlignment="1">
      <alignment vertical="center" wrapText="1"/>
    </xf>
    <xf numFmtId="164" fontId="0" fillId="33" borderId="15" xfId="0" applyNumberFormat="1" applyFont="1" applyFill="1" applyBorder="1" applyAlignment="1">
      <alignment horizontal="center" vertical="center" wrapText="1"/>
    </xf>
    <xf numFmtId="14" fontId="0"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33" borderId="0" xfId="0" applyFont="1" applyFill="1" applyBorder="1" applyAlignment="1">
      <alignment horizontal="right" vertical="center"/>
    </xf>
    <xf numFmtId="0" fontId="0" fillId="33" borderId="0" xfId="0" applyFont="1" applyFill="1" applyBorder="1" applyAlignment="1">
      <alignment/>
    </xf>
    <xf numFmtId="0" fontId="2" fillId="33" borderId="0" xfId="0" applyFont="1" applyFill="1" applyBorder="1" applyAlignment="1">
      <alignment horizontal="center" vertical="center" wrapText="1"/>
    </xf>
    <xf numFmtId="2" fontId="2" fillId="33" borderId="0" xfId="0" applyNumberFormat="1" applyFont="1" applyFill="1" applyBorder="1" applyAlignment="1">
      <alignment/>
    </xf>
    <xf numFmtId="2" fontId="0" fillId="33" borderId="0" xfId="0" applyNumberFormat="1" applyFont="1" applyFill="1" applyAlignment="1">
      <alignment/>
    </xf>
    <xf numFmtId="0" fontId="0" fillId="33" borderId="0" xfId="0" applyFont="1" applyFill="1" applyAlignment="1">
      <alignment/>
    </xf>
    <xf numFmtId="0" fontId="0" fillId="33" borderId="0" xfId="0" applyNumberFormat="1" applyFont="1" applyFill="1" applyBorder="1" applyAlignment="1">
      <alignment horizontal="center" vertical="center" wrapText="1"/>
    </xf>
    <xf numFmtId="0" fontId="0" fillId="33" borderId="0" xfId="0" applyFont="1" applyFill="1" applyBorder="1" applyAlignment="1">
      <alignment wrapText="1"/>
    </xf>
    <xf numFmtId="164" fontId="2" fillId="33" borderId="0" xfId="0" applyNumberFormat="1" applyFont="1" applyFill="1" applyAlignment="1">
      <alignment/>
    </xf>
    <xf numFmtId="164" fontId="8" fillId="33" borderId="0" xfId="0" applyNumberFormat="1" applyFont="1" applyFill="1" applyAlignment="1">
      <alignment/>
    </xf>
    <xf numFmtId="164" fontId="5" fillId="33" borderId="0" xfId="0" applyNumberFormat="1" applyFont="1" applyFill="1" applyAlignment="1">
      <alignment/>
    </xf>
    <xf numFmtId="0" fontId="8" fillId="33" borderId="0" xfId="0" applyFont="1" applyFill="1" applyAlignment="1">
      <alignment/>
    </xf>
    <xf numFmtId="0" fontId="5" fillId="33" borderId="0" xfId="0" applyFont="1" applyFill="1" applyAlignment="1">
      <alignment/>
    </xf>
    <xf numFmtId="0" fontId="0" fillId="33" borderId="0" xfId="0" applyFill="1" applyAlignment="1">
      <alignment vertic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14" fontId="0" fillId="33" borderId="13" xfId="0" applyNumberFormat="1" applyFont="1" applyFill="1" applyBorder="1" applyAlignment="1">
      <alignment horizontal="center" vertical="center" wrapText="1"/>
    </xf>
    <xf numFmtId="14" fontId="0" fillId="33" borderId="16" xfId="0" applyNumberFormat="1" applyFont="1" applyFill="1" applyBorder="1" applyAlignment="1">
      <alignment horizontal="center" vertical="center" wrapText="1"/>
    </xf>
    <xf numFmtId="0" fontId="0" fillId="33" borderId="16" xfId="0" applyFont="1" applyFill="1" applyBorder="1" applyAlignment="1">
      <alignment horizontal="left" vertical="center" wrapText="1"/>
    </xf>
    <xf numFmtId="0" fontId="0" fillId="33" borderId="11" xfId="0" applyFont="1" applyFill="1" applyBorder="1" applyAlignment="1">
      <alignment vertical="center" wrapText="1"/>
    </xf>
    <xf numFmtId="0" fontId="0" fillId="33" borderId="11" xfId="0" applyFont="1" applyFill="1" applyBorder="1" applyAlignment="1">
      <alignment horizontal="left" vertical="center" wrapText="1"/>
    </xf>
    <xf numFmtId="0" fontId="3" fillId="33" borderId="11" xfId="0" applyFont="1" applyFill="1" applyBorder="1" applyAlignment="1">
      <alignment horizontal="center" vertical="center" textRotation="90" wrapText="1"/>
    </xf>
    <xf numFmtId="0" fontId="0" fillId="33" borderId="13" xfId="0" applyNumberFormat="1" applyFont="1" applyFill="1" applyBorder="1" applyAlignment="1">
      <alignment horizontal="center" vertical="center" wrapText="1"/>
    </xf>
    <xf numFmtId="0" fontId="0" fillId="33" borderId="14" xfId="0" applyNumberFormat="1" applyFont="1" applyFill="1" applyBorder="1" applyAlignment="1">
      <alignment horizontal="center" vertical="center" wrapText="1"/>
    </xf>
    <xf numFmtId="0" fontId="0" fillId="33" borderId="11" xfId="0" applyNumberFormat="1"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1"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33" borderId="11" xfId="0" applyNumberFormat="1" applyFont="1" applyFill="1" applyBorder="1" applyAlignment="1">
      <alignment horizontal="center" vertical="center" textRotation="90" wrapText="1"/>
    </xf>
    <xf numFmtId="0" fontId="0" fillId="33" borderId="13" xfId="0" applyFont="1" applyFill="1" applyBorder="1" applyAlignment="1">
      <alignment horizontal="center" vertical="center" textRotation="90" wrapText="1"/>
    </xf>
    <xf numFmtId="0" fontId="0" fillId="33" borderId="16" xfId="0" applyFont="1" applyFill="1" applyBorder="1" applyAlignment="1">
      <alignment horizontal="center" vertical="center" textRotation="90" wrapText="1"/>
    </xf>
    <xf numFmtId="0" fontId="0" fillId="33" borderId="14" xfId="0" applyFont="1" applyFill="1" applyBorder="1" applyAlignment="1">
      <alignment horizontal="center" vertical="center" textRotation="90" wrapText="1"/>
    </xf>
    <xf numFmtId="0" fontId="0" fillId="33" borderId="13" xfId="0" applyNumberFormat="1" applyFont="1" applyFill="1" applyBorder="1" applyAlignment="1">
      <alignment horizontal="center" vertical="center" wrapText="1"/>
    </xf>
    <xf numFmtId="0" fontId="0" fillId="33" borderId="14" xfId="0" applyNumberFormat="1" applyFont="1" applyFill="1" applyBorder="1" applyAlignment="1">
      <alignment horizontal="center" vertical="center" wrapText="1"/>
    </xf>
    <xf numFmtId="14" fontId="0" fillId="33" borderId="13" xfId="0" applyNumberFormat="1" applyFont="1" applyFill="1" applyBorder="1" applyAlignment="1">
      <alignment horizontal="center" vertical="center" wrapText="1"/>
    </xf>
    <xf numFmtId="14" fontId="0" fillId="33" borderId="16" xfId="0" applyNumberFormat="1" applyFont="1" applyFill="1" applyBorder="1" applyAlignment="1">
      <alignment horizontal="center" vertical="center" wrapText="1"/>
    </xf>
    <xf numFmtId="14" fontId="0" fillId="33" borderId="14" xfId="0" applyNumberFormat="1" applyFont="1" applyFill="1" applyBorder="1" applyAlignment="1">
      <alignment horizontal="center" vertical="center" wrapText="1"/>
    </xf>
    <xf numFmtId="0" fontId="3" fillId="33" borderId="11" xfId="0" applyFont="1" applyFill="1" applyBorder="1" applyAlignment="1">
      <alignment horizontal="center" vertical="center" textRotation="90" wrapText="1"/>
    </xf>
    <xf numFmtId="0" fontId="3" fillId="33" borderId="12" xfId="0" applyFont="1" applyFill="1" applyBorder="1" applyAlignment="1">
      <alignment horizontal="center" vertical="center" textRotation="90" wrapText="1"/>
    </xf>
    <xf numFmtId="0" fontId="3" fillId="33" borderId="13" xfId="0" applyFont="1" applyFill="1" applyBorder="1" applyAlignment="1">
      <alignment vertical="center" wrapText="1"/>
    </xf>
    <xf numFmtId="0" fontId="3" fillId="33" borderId="16" xfId="0" applyFont="1" applyFill="1" applyBorder="1" applyAlignment="1">
      <alignment vertical="center" wrapText="1"/>
    </xf>
    <xf numFmtId="0" fontId="3" fillId="33" borderId="14" xfId="0" applyFont="1" applyFill="1" applyBorder="1" applyAlignment="1">
      <alignment vertical="center" wrapText="1"/>
    </xf>
    <xf numFmtId="0" fontId="0" fillId="33" borderId="0" xfId="0" applyFont="1" applyFill="1" applyBorder="1" applyAlignment="1">
      <alignment horizontal="left" wrapText="1"/>
    </xf>
    <xf numFmtId="0" fontId="0" fillId="33" borderId="0" xfId="0" applyFont="1" applyFill="1" applyBorder="1" applyAlignment="1">
      <alignment horizontal="left" vertical="center"/>
    </xf>
    <xf numFmtId="0" fontId="0" fillId="33" borderId="13" xfId="0" applyFont="1" applyFill="1" applyBorder="1" applyAlignment="1">
      <alignment horizontal="center" vertical="center" textRotation="90" wrapText="1"/>
    </xf>
    <xf numFmtId="0" fontId="0" fillId="33" borderId="16" xfId="0" applyFont="1" applyFill="1" applyBorder="1" applyAlignment="1">
      <alignment horizontal="center" vertical="center" textRotation="90" wrapText="1"/>
    </xf>
    <xf numFmtId="0" fontId="0" fillId="33" borderId="14" xfId="0" applyFont="1" applyFill="1" applyBorder="1" applyAlignment="1">
      <alignment horizontal="center" vertical="center" textRotation="90" wrapText="1"/>
    </xf>
    <xf numFmtId="0" fontId="0" fillId="33" borderId="0" xfId="0" applyFont="1" applyFill="1" applyAlignment="1">
      <alignment horizontal="left"/>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3" xfId="0" applyFont="1" applyFill="1" applyBorder="1" applyAlignment="1">
      <alignment horizontal="center" vertical="center" textRotation="90" wrapText="1"/>
    </xf>
    <xf numFmtId="0" fontId="0" fillId="33" borderId="16" xfId="0" applyFont="1" applyFill="1" applyBorder="1" applyAlignment="1">
      <alignment horizontal="center" vertical="center" textRotation="90" wrapText="1"/>
    </xf>
    <xf numFmtId="0" fontId="0" fillId="33" borderId="14" xfId="0" applyFont="1" applyFill="1" applyBorder="1" applyAlignment="1">
      <alignment horizontal="center" vertical="center" textRotation="90" wrapText="1"/>
    </xf>
    <xf numFmtId="0" fontId="0" fillId="33" borderId="11" xfId="0" applyFont="1" applyFill="1" applyBorder="1" applyAlignment="1">
      <alignment horizontal="left" vertical="center" wrapText="1"/>
    </xf>
    <xf numFmtId="0" fontId="0" fillId="33" borderId="11" xfId="0" applyFont="1" applyFill="1" applyBorder="1" applyAlignment="1">
      <alignment horizontal="center" vertical="center" textRotation="90" wrapText="1"/>
    </xf>
    <xf numFmtId="0" fontId="0" fillId="33" borderId="11" xfId="0" applyFont="1" applyFill="1" applyBorder="1" applyAlignment="1">
      <alignment vertical="center" wrapText="1"/>
    </xf>
    <xf numFmtId="0" fontId="2" fillId="33" borderId="11" xfId="0" applyFont="1" applyFill="1" applyBorder="1" applyAlignment="1">
      <alignment horizontal="right" vertical="center" wrapText="1"/>
    </xf>
    <xf numFmtId="0" fontId="0" fillId="33" borderId="0" xfId="0" applyFill="1" applyAlignment="1">
      <alignment/>
    </xf>
    <xf numFmtId="0" fontId="0" fillId="33" borderId="0" xfId="0" applyNumberFormat="1" applyFont="1" applyFill="1" applyAlignment="1">
      <alignment horizontal="center"/>
    </xf>
    <xf numFmtId="0" fontId="0" fillId="33" borderId="0" xfId="0" applyFont="1" applyFill="1" applyAlignment="1">
      <alignment horizontal="left" vertical="center" wrapText="1"/>
    </xf>
    <xf numFmtId="0" fontId="0" fillId="33" borderId="0" xfId="0" applyFont="1" applyFill="1" applyAlignment="1">
      <alignment vertical="center" wrapText="1"/>
    </xf>
    <xf numFmtId="14" fontId="0" fillId="33" borderId="0" xfId="0" applyNumberFormat="1" applyFill="1" applyAlignment="1">
      <alignment horizontal="left"/>
    </xf>
    <xf numFmtId="0" fontId="0" fillId="33" borderId="0" xfId="0" applyFill="1" applyAlignment="1">
      <alignment horizontal="left"/>
    </xf>
    <xf numFmtId="14" fontId="0" fillId="33" borderId="0" xfId="0" applyNumberFormat="1" applyFont="1" applyFill="1" applyAlignment="1">
      <alignment horizontal="right" vertical="center" wrapText="1"/>
    </xf>
    <xf numFmtId="0" fontId="4" fillId="33" borderId="0" xfId="0" applyFont="1" applyFill="1" applyAlignment="1">
      <alignment horizontal="center"/>
    </xf>
    <xf numFmtId="0" fontId="0" fillId="33" borderId="17" xfId="0" applyFill="1" applyBorder="1" applyAlignment="1">
      <alignment horizontal="center"/>
    </xf>
    <xf numFmtId="0" fontId="0" fillId="33" borderId="17" xfId="0" applyNumberFormat="1" applyFont="1" applyFill="1" applyBorder="1" applyAlignment="1">
      <alignment horizontal="center"/>
    </xf>
    <xf numFmtId="0" fontId="0" fillId="33" borderId="17" xfId="0" applyFont="1" applyFill="1" applyBorder="1" applyAlignment="1">
      <alignment/>
    </xf>
    <xf numFmtId="0" fontId="0" fillId="33" borderId="17" xfId="0" applyFont="1" applyFill="1" applyBorder="1" applyAlignment="1">
      <alignment horizontal="center"/>
    </xf>
    <xf numFmtId="0" fontId="0" fillId="33" borderId="17" xfId="0" applyFont="1" applyFill="1" applyBorder="1" applyAlignment="1">
      <alignment/>
    </xf>
    <xf numFmtId="0" fontId="2" fillId="33" borderId="17" xfId="0" applyFont="1" applyFill="1" applyBorder="1" applyAlignment="1">
      <alignment/>
    </xf>
    <xf numFmtId="0" fontId="0" fillId="33" borderId="0" xfId="0" applyFill="1" applyAlignment="1">
      <alignment/>
    </xf>
    <xf numFmtId="14" fontId="0" fillId="33" borderId="0" xfId="0" applyNumberFormat="1" applyFont="1" applyFill="1" applyAlignment="1">
      <alignment horizontal="left"/>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1"/>
  <sheetViews>
    <sheetView tabSelected="1" zoomScaleSheetLayoutView="55" workbookViewId="0" topLeftCell="A1">
      <selection activeCell="V9" sqref="V9"/>
    </sheetView>
  </sheetViews>
  <sheetFormatPr defaultColWidth="9.140625" defaultRowHeight="12.75"/>
  <cols>
    <col min="1" max="1" width="13.00390625" style="84" customWidth="1"/>
    <col min="2" max="2" width="7.8515625" style="85" customWidth="1"/>
    <col min="3" max="3" width="24.140625" style="23" customWidth="1"/>
    <col min="4" max="4" width="7.140625" style="9" customWidth="1"/>
    <col min="5" max="12" width="8.421875" style="9" customWidth="1"/>
    <col min="13" max="13" width="8.421875" style="3" customWidth="1"/>
    <col min="14" max="16" width="8.421875" style="9" customWidth="1"/>
    <col min="17" max="17" width="28.7109375" style="23" customWidth="1"/>
    <col min="18" max="18" width="17.7109375" style="31" customWidth="1"/>
    <col min="19" max="16384" width="9.140625" style="84" customWidth="1"/>
  </cols>
  <sheetData>
    <row r="1" spans="11:17" ht="12.75">
      <c r="K1" s="86"/>
      <c r="L1" s="86"/>
      <c r="M1" s="86"/>
      <c r="N1" s="86"/>
      <c r="O1" s="86"/>
      <c r="P1" s="86"/>
      <c r="Q1" s="87"/>
    </row>
    <row r="2" spans="1:17" ht="12.75" customHeight="1">
      <c r="A2" s="88" t="s">
        <v>31</v>
      </c>
      <c r="B2" s="89"/>
      <c r="C2" s="89"/>
      <c r="K2" s="90"/>
      <c r="L2" s="90"/>
      <c r="M2" s="90"/>
      <c r="N2" s="90"/>
      <c r="O2" s="90"/>
      <c r="P2" s="90"/>
      <c r="Q2" s="90"/>
    </row>
    <row r="3" spans="1:16" ht="15.75">
      <c r="A3" s="91" t="s">
        <v>41</v>
      </c>
      <c r="B3" s="91"/>
      <c r="C3" s="91"/>
      <c r="D3" s="91"/>
      <c r="E3" s="91"/>
      <c r="F3" s="91"/>
      <c r="G3" s="91"/>
      <c r="H3" s="91"/>
      <c r="I3" s="91"/>
      <c r="J3" s="91"/>
      <c r="K3" s="91"/>
      <c r="L3" s="91"/>
      <c r="M3" s="91"/>
      <c r="N3" s="91"/>
      <c r="O3" s="91"/>
      <c r="P3" s="91"/>
    </row>
    <row r="4" spans="1:16" ht="12.75">
      <c r="A4" s="92"/>
      <c r="B4" s="93"/>
      <c r="C4" s="94"/>
      <c r="D4" s="95"/>
      <c r="E4" s="95"/>
      <c r="F4" s="95"/>
      <c r="G4" s="95"/>
      <c r="H4" s="95"/>
      <c r="I4" s="95"/>
      <c r="J4" s="96"/>
      <c r="K4" s="96"/>
      <c r="L4" s="96"/>
      <c r="M4" s="97"/>
      <c r="N4" s="96"/>
      <c r="O4" s="96"/>
      <c r="P4" s="96"/>
    </row>
    <row r="5" spans="1:17" ht="14.25">
      <c r="A5" s="51" t="s">
        <v>0</v>
      </c>
      <c r="B5" s="54" t="s">
        <v>1</v>
      </c>
      <c r="C5" s="65" t="s">
        <v>2</v>
      </c>
      <c r="D5" s="64" t="s">
        <v>3</v>
      </c>
      <c r="E5" s="47" t="s">
        <v>42</v>
      </c>
      <c r="F5" s="48"/>
      <c r="G5" s="48"/>
      <c r="H5" s="49"/>
      <c r="I5" s="47" t="s">
        <v>43</v>
      </c>
      <c r="J5" s="48"/>
      <c r="K5" s="48"/>
      <c r="L5" s="49"/>
      <c r="M5" s="47" t="s">
        <v>9</v>
      </c>
      <c r="N5" s="48"/>
      <c r="O5" s="48"/>
      <c r="P5" s="48"/>
      <c r="Q5" s="43" t="s">
        <v>34</v>
      </c>
    </row>
    <row r="6" spans="1:17" ht="14.25">
      <c r="A6" s="52"/>
      <c r="B6" s="54"/>
      <c r="C6" s="66"/>
      <c r="D6" s="64"/>
      <c r="E6" s="46" t="s">
        <v>6</v>
      </c>
      <c r="F6" s="48" t="s">
        <v>5</v>
      </c>
      <c r="G6" s="48"/>
      <c r="H6" s="49"/>
      <c r="I6" s="46" t="s">
        <v>6</v>
      </c>
      <c r="J6" s="48" t="s">
        <v>5</v>
      </c>
      <c r="K6" s="48"/>
      <c r="L6" s="49"/>
      <c r="M6" s="46" t="s">
        <v>6</v>
      </c>
      <c r="N6" s="48" t="s">
        <v>5</v>
      </c>
      <c r="O6" s="48"/>
      <c r="P6" s="48"/>
      <c r="Q6" s="44"/>
    </row>
    <row r="7" spans="1:17" ht="14.25">
      <c r="A7" s="52"/>
      <c r="B7" s="54"/>
      <c r="C7" s="66"/>
      <c r="D7" s="64"/>
      <c r="E7" s="46"/>
      <c r="F7" s="48" t="s">
        <v>4</v>
      </c>
      <c r="G7" s="48"/>
      <c r="H7" s="64" t="s">
        <v>8</v>
      </c>
      <c r="I7" s="46"/>
      <c r="J7" s="48" t="s">
        <v>4</v>
      </c>
      <c r="K7" s="48"/>
      <c r="L7" s="64" t="s">
        <v>8</v>
      </c>
      <c r="M7" s="46"/>
      <c r="N7" s="48" t="s">
        <v>4</v>
      </c>
      <c r="O7" s="48"/>
      <c r="P7" s="63" t="s">
        <v>8</v>
      </c>
      <c r="Q7" s="44"/>
    </row>
    <row r="8" spans="1:17" ht="68.25" customHeight="1">
      <c r="A8" s="53"/>
      <c r="B8" s="54"/>
      <c r="C8" s="67"/>
      <c r="D8" s="64"/>
      <c r="E8" s="46"/>
      <c r="F8" s="39" t="s">
        <v>6</v>
      </c>
      <c r="G8" s="39" t="s">
        <v>7</v>
      </c>
      <c r="H8" s="64"/>
      <c r="I8" s="46"/>
      <c r="J8" s="39" t="s">
        <v>6</v>
      </c>
      <c r="K8" s="39" t="s">
        <v>7</v>
      </c>
      <c r="L8" s="64"/>
      <c r="M8" s="46"/>
      <c r="N8" s="39" t="s">
        <v>6</v>
      </c>
      <c r="O8" s="39" t="s">
        <v>7</v>
      </c>
      <c r="P8" s="63"/>
      <c r="Q8" s="45"/>
    </row>
    <row r="9" spans="1:17" ht="108.75" customHeight="1">
      <c r="A9" s="77" t="s">
        <v>46</v>
      </c>
      <c r="B9" s="40" t="s">
        <v>94</v>
      </c>
      <c r="C9" s="32" t="s">
        <v>95</v>
      </c>
      <c r="D9" s="4" t="s">
        <v>10</v>
      </c>
      <c r="E9" s="5">
        <v>634.9</v>
      </c>
      <c r="F9" s="7">
        <v>634.9</v>
      </c>
      <c r="G9" s="5">
        <v>314.8</v>
      </c>
      <c r="H9" s="6"/>
      <c r="I9" s="5">
        <f>SUM(J9,L9)</f>
        <v>636.4</v>
      </c>
      <c r="J9" s="7">
        <v>634.9</v>
      </c>
      <c r="K9" s="5">
        <v>314.8</v>
      </c>
      <c r="L9" s="6">
        <v>1.5</v>
      </c>
      <c r="M9" s="1">
        <f>I9-E9</f>
        <v>1.5</v>
      </c>
      <c r="N9" s="7"/>
      <c r="O9" s="7"/>
      <c r="P9" s="7">
        <f>L9-H9</f>
        <v>1.5</v>
      </c>
      <c r="Q9" s="32" t="s">
        <v>157</v>
      </c>
    </row>
    <row r="10" spans="1:17" ht="110.25" customHeight="1">
      <c r="A10" s="78"/>
      <c r="B10" s="40" t="s">
        <v>63</v>
      </c>
      <c r="C10" s="32" t="s">
        <v>64</v>
      </c>
      <c r="D10" s="4" t="s">
        <v>10</v>
      </c>
      <c r="E10" s="5">
        <v>811.5</v>
      </c>
      <c r="F10" s="7">
        <v>811.5</v>
      </c>
      <c r="G10" s="5">
        <v>452.1</v>
      </c>
      <c r="H10" s="6"/>
      <c r="I10" s="5">
        <f>SUM(J10,L10)</f>
        <v>824.1</v>
      </c>
      <c r="J10" s="7">
        <v>811.5</v>
      </c>
      <c r="K10" s="5">
        <v>452.1</v>
      </c>
      <c r="L10" s="6">
        <v>12.6</v>
      </c>
      <c r="M10" s="1">
        <f aca="true" t="shared" si="0" ref="M10:P12">I10-E10</f>
        <v>12.600000000000023</v>
      </c>
      <c r="N10" s="7"/>
      <c r="O10" s="7"/>
      <c r="P10" s="7">
        <f t="shared" si="0"/>
        <v>12.6</v>
      </c>
      <c r="Q10" s="32" t="s">
        <v>163</v>
      </c>
    </row>
    <row r="11" spans="1:17" ht="112.5" customHeight="1">
      <c r="A11" s="78"/>
      <c r="B11" s="40" t="s">
        <v>54</v>
      </c>
      <c r="C11" s="32" t="s">
        <v>55</v>
      </c>
      <c r="D11" s="4" t="s">
        <v>10</v>
      </c>
      <c r="E11" s="5">
        <v>340.9</v>
      </c>
      <c r="F11" s="7">
        <v>340.9</v>
      </c>
      <c r="G11" s="5">
        <v>185.8</v>
      </c>
      <c r="H11" s="6"/>
      <c r="I11" s="5">
        <f>SUM(J11,L11)</f>
        <v>348.4</v>
      </c>
      <c r="J11" s="7">
        <v>340.9</v>
      </c>
      <c r="K11" s="5">
        <v>185.8</v>
      </c>
      <c r="L11" s="6">
        <v>7.5</v>
      </c>
      <c r="M11" s="1">
        <f t="shared" si="0"/>
        <v>7.5</v>
      </c>
      <c r="N11" s="7"/>
      <c r="O11" s="7"/>
      <c r="P11" s="7">
        <f t="shared" si="0"/>
        <v>7.5</v>
      </c>
      <c r="Q11" s="32" t="s">
        <v>65</v>
      </c>
    </row>
    <row r="12" spans="1:17" ht="112.5" customHeight="1">
      <c r="A12" s="78"/>
      <c r="B12" s="40" t="s">
        <v>59</v>
      </c>
      <c r="C12" s="32" t="s">
        <v>60</v>
      </c>
      <c r="D12" s="4" t="s">
        <v>10</v>
      </c>
      <c r="E12" s="5">
        <v>466.7</v>
      </c>
      <c r="F12" s="7">
        <v>466.7</v>
      </c>
      <c r="G12" s="5">
        <v>247.4</v>
      </c>
      <c r="H12" s="6"/>
      <c r="I12" s="5">
        <v>468.7</v>
      </c>
      <c r="J12" s="7">
        <v>468.7</v>
      </c>
      <c r="K12" s="5">
        <v>247.4</v>
      </c>
      <c r="L12" s="6"/>
      <c r="M12" s="1">
        <f t="shared" si="0"/>
        <v>2</v>
      </c>
      <c r="N12" s="7">
        <f t="shared" si="0"/>
        <v>2</v>
      </c>
      <c r="O12" s="7"/>
      <c r="P12" s="7"/>
      <c r="Q12" s="32" t="s">
        <v>164</v>
      </c>
    </row>
    <row r="13" spans="1:17" ht="81" customHeight="1">
      <c r="A13" s="78"/>
      <c r="B13" s="40" t="s">
        <v>50</v>
      </c>
      <c r="C13" s="32" t="s">
        <v>51</v>
      </c>
      <c r="D13" s="4" t="s">
        <v>10</v>
      </c>
      <c r="E13" s="5">
        <v>3.2</v>
      </c>
      <c r="F13" s="7">
        <v>3.2</v>
      </c>
      <c r="G13" s="5"/>
      <c r="H13" s="6"/>
      <c r="I13" s="5">
        <f>SUM(J13,L13)</f>
        <v>9.7</v>
      </c>
      <c r="J13" s="7">
        <v>3.2</v>
      </c>
      <c r="K13" s="5"/>
      <c r="L13" s="6">
        <v>6.5</v>
      </c>
      <c r="M13" s="1">
        <f aca="true" t="shared" si="1" ref="M13:M23">I13-E13</f>
        <v>6.499999999999999</v>
      </c>
      <c r="N13" s="7"/>
      <c r="O13" s="7"/>
      <c r="P13" s="7">
        <f>L13-H13</f>
        <v>6.5</v>
      </c>
      <c r="Q13" s="32" t="s">
        <v>66</v>
      </c>
    </row>
    <row r="14" spans="1:17" ht="89.25">
      <c r="A14" s="78"/>
      <c r="B14" s="40" t="s">
        <v>48</v>
      </c>
      <c r="C14" s="32" t="s">
        <v>49</v>
      </c>
      <c r="D14" s="4" t="s">
        <v>10</v>
      </c>
      <c r="E14" s="5">
        <v>9</v>
      </c>
      <c r="F14" s="11"/>
      <c r="G14" s="12"/>
      <c r="H14" s="6">
        <v>9</v>
      </c>
      <c r="I14" s="5"/>
      <c r="J14" s="7"/>
      <c r="K14" s="5"/>
      <c r="L14" s="6"/>
      <c r="M14" s="1">
        <f t="shared" si="1"/>
        <v>-9</v>
      </c>
      <c r="N14" s="7"/>
      <c r="O14" s="7"/>
      <c r="P14" s="7">
        <f>L14-H14</f>
        <v>-9</v>
      </c>
      <c r="Q14" s="13" t="s">
        <v>67</v>
      </c>
    </row>
    <row r="15" spans="1:17" ht="89.25">
      <c r="A15" s="78"/>
      <c r="B15" s="40" t="s">
        <v>147</v>
      </c>
      <c r="C15" s="32" t="s">
        <v>148</v>
      </c>
      <c r="D15" s="4" t="s">
        <v>47</v>
      </c>
      <c r="E15" s="5">
        <v>588.1</v>
      </c>
      <c r="F15" s="11"/>
      <c r="G15" s="12"/>
      <c r="H15" s="6">
        <v>588.1</v>
      </c>
      <c r="I15" s="5">
        <v>668.1</v>
      </c>
      <c r="J15" s="7"/>
      <c r="K15" s="5"/>
      <c r="L15" s="6">
        <v>668.1</v>
      </c>
      <c r="M15" s="1">
        <f t="shared" si="1"/>
        <v>80</v>
      </c>
      <c r="N15" s="7"/>
      <c r="O15" s="7"/>
      <c r="P15" s="7">
        <f>L15-H15</f>
        <v>80</v>
      </c>
      <c r="Q15" s="13" t="s">
        <v>149</v>
      </c>
    </row>
    <row r="16" spans="1:17" ht="80.25" customHeight="1">
      <c r="A16" s="79"/>
      <c r="B16" s="40" t="s">
        <v>56</v>
      </c>
      <c r="C16" s="38" t="s">
        <v>57</v>
      </c>
      <c r="D16" s="4" t="s">
        <v>10</v>
      </c>
      <c r="E16" s="5">
        <v>1</v>
      </c>
      <c r="F16" s="7">
        <v>1</v>
      </c>
      <c r="G16" s="5">
        <v>0.8</v>
      </c>
      <c r="H16" s="6"/>
      <c r="I16" s="5">
        <v>7.6</v>
      </c>
      <c r="J16" s="7">
        <v>7.6</v>
      </c>
      <c r="K16" s="5">
        <v>0.8</v>
      </c>
      <c r="L16" s="6"/>
      <c r="M16" s="1">
        <f t="shared" si="1"/>
        <v>6.6</v>
      </c>
      <c r="N16" s="7">
        <f>J16-F16</f>
        <v>6.6</v>
      </c>
      <c r="O16" s="7"/>
      <c r="P16" s="7"/>
      <c r="Q16" s="38" t="s">
        <v>58</v>
      </c>
    </row>
    <row r="17" spans="1:17" ht="75.75" customHeight="1">
      <c r="A17" s="55" t="s">
        <v>39</v>
      </c>
      <c r="B17" s="34" t="s">
        <v>101</v>
      </c>
      <c r="C17" s="37" t="s">
        <v>102</v>
      </c>
      <c r="D17" s="4" t="s">
        <v>10</v>
      </c>
      <c r="E17" s="5">
        <v>23</v>
      </c>
      <c r="F17" s="5"/>
      <c r="G17" s="5"/>
      <c r="H17" s="6">
        <v>23</v>
      </c>
      <c r="I17" s="5">
        <v>21.8</v>
      </c>
      <c r="J17" s="7"/>
      <c r="K17" s="5"/>
      <c r="L17" s="6">
        <v>21.8</v>
      </c>
      <c r="M17" s="1">
        <f t="shared" si="1"/>
        <v>-1.1999999999999993</v>
      </c>
      <c r="N17" s="7"/>
      <c r="O17" s="7"/>
      <c r="P17" s="7">
        <f>L17-H17</f>
        <v>-1.1999999999999993</v>
      </c>
      <c r="Q17" s="36" t="s">
        <v>103</v>
      </c>
    </row>
    <row r="18" spans="1:17" ht="48" customHeight="1">
      <c r="A18" s="56"/>
      <c r="B18" s="34" t="s">
        <v>73</v>
      </c>
      <c r="C18" s="14" t="s">
        <v>74</v>
      </c>
      <c r="D18" s="4" t="s">
        <v>10</v>
      </c>
      <c r="E18" s="15">
        <v>57.2</v>
      </c>
      <c r="F18" s="5">
        <v>54.2</v>
      </c>
      <c r="G18" s="5">
        <v>36</v>
      </c>
      <c r="H18" s="6">
        <v>3</v>
      </c>
      <c r="I18" s="5">
        <f>SUM(J18,L18)</f>
        <v>59.2</v>
      </c>
      <c r="J18" s="7">
        <v>59.2</v>
      </c>
      <c r="K18" s="5">
        <v>36</v>
      </c>
      <c r="L18" s="6"/>
      <c r="M18" s="1">
        <f t="shared" si="1"/>
        <v>2</v>
      </c>
      <c r="N18" s="7">
        <f>J18-F18</f>
        <v>5</v>
      </c>
      <c r="O18" s="7"/>
      <c r="P18" s="7">
        <f>L18-H18</f>
        <v>-3</v>
      </c>
      <c r="Q18" s="37" t="s">
        <v>92</v>
      </c>
    </row>
    <row r="19" spans="1:17" ht="92.25" customHeight="1">
      <c r="A19" s="56"/>
      <c r="B19" s="16" t="s">
        <v>75</v>
      </c>
      <c r="C19" s="37" t="s">
        <v>76</v>
      </c>
      <c r="D19" s="4" t="s">
        <v>10</v>
      </c>
      <c r="E19" s="5">
        <v>78</v>
      </c>
      <c r="F19" s="5">
        <v>78</v>
      </c>
      <c r="G19" s="5">
        <v>43.6</v>
      </c>
      <c r="H19" s="6"/>
      <c r="I19" s="5">
        <v>76</v>
      </c>
      <c r="J19" s="7">
        <v>76</v>
      </c>
      <c r="K19" s="5">
        <v>37.6</v>
      </c>
      <c r="L19" s="6"/>
      <c r="M19" s="1">
        <f t="shared" si="1"/>
        <v>-2</v>
      </c>
      <c r="N19" s="7">
        <f>J19-F19</f>
        <v>-2</v>
      </c>
      <c r="O19" s="7">
        <f>K19-G19</f>
        <v>-6</v>
      </c>
      <c r="P19" s="7"/>
      <c r="Q19" s="37" t="s">
        <v>165</v>
      </c>
    </row>
    <row r="20" spans="1:17" ht="105.75" customHeight="1">
      <c r="A20" s="57"/>
      <c r="B20" s="16" t="s">
        <v>96</v>
      </c>
      <c r="C20" s="37" t="s">
        <v>97</v>
      </c>
      <c r="D20" s="4" t="s">
        <v>10</v>
      </c>
      <c r="E20" s="5">
        <v>53.3</v>
      </c>
      <c r="F20" s="5">
        <v>50.3</v>
      </c>
      <c r="G20" s="5">
        <v>27</v>
      </c>
      <c r="H20" s="6">
        <v>3</v>
      </c>
      <c r="I20" s="5">
        <v>56.3</v>
      </c>
      <c r="J20" s="5">
        <v>50.3</v>
      </c>
      <c r="K20" s="5">
        <v>27</v>
      </c>
      <c r="L20" s="6">
        <v>6</v>
      </c>
      <c r="M20" s="1">
        <f t="shared" si="1"/>
        <v>3</v>
      </c>
      <c r="N20" s="7"/>
      <c r="O20" s="7"/>
      <c r="P20" s="7">
        <f>L20-H20</f>
        <v>3</v>
      </c>
      <c r="Q20" s="37" t="s">
        <v>160</v>
      </c>
    </row>
    <row r="21" spans="1:17" ht="57.75" customHeight="1">
      <c r="A21" s="70" t="s">
        <v>104</v>
      </c>
      <c r="B21" s="34" t="s">
        <v>105</v>
      </c>
      <c r="C21" s="10" t="s">
        <v>106</v>
      </c>
      <c r="D21" s="4" t="s">
        <v>107</v>
      </c>
      <c r="E21" s="5">
        <v>30.7</v>
      </c>
      <c r="F21" s="5">
        <v>30.7</v>
      </c>
      <c r="G21" s="5"/>
      <c r="H21" s="6"/>
      <c r="I21" s="5">
        <v>50.8</v>
      </c>
      <c r="J21" s="7">
        <v>50.8</v>
      </c>
      <c r="K21" s="5"/>
      <c r="L21" s="6"/>
      <c r="M21" s="1">
        <f t="shared" si="1"/>
        <v>20.099999999999998</v>
      </c>
      <c r="N21" s="7">
        <f>J21-F21</f>
        <v>20.099999999999998</v>
      </c>
      <c r="O21" s="7"/>
      <c r="P21" s="7"/>
      <c r="Q21" s="74" t="s">
        <v>108</v>
      </c>
    </row>
    <row r="22" spans="1:17" ht="28.5" customHeight="1">
      <c r="A22" s="71"/>
      <c r="B22" s="60" t="s">
        <v>109</v>
      </c>
      <c r="C22" s="74" t="s">
        <v>110</v>
      </c>
      <c r="D22" s="4" t="s">
        <v>36</v>
      </c>
      <c r="E22" s="5">
        <v>40</v>
      </c>
      <c r="F22" s="5">
        <v>40</v>
      </c>
      <c r="G22" s="5">
        <v>12</v>
      </c>
      <c r="H22" s="6"/>
      <c r="I22" s="5">
        <v>68.8</v>
      </c>
      <c r="J22" s="7">
        <v>68.8</v>
      </c>
      <c r="K22" s="5">
        <v>20.6</v>
      </c>
      <c r="L22" s="6"/>
      <c r="M22" s="1">
        <f t="shared" si="1"/>
        <v>28.799999999999997</v>
      </c>
      <c r="N22" s="7">
        <f>J22-F22</f>
        <v>28.799999999999997</v>
      </c>
      <c r="O22" s="7">
        <f>K22-G22</f>
        <v>8.600000000000001</v>
      </c>
      <c r="P22" s="7"/>
      <c r="Q22" s="76"/>
    </row>
    <row r="23" spans="1:17" ht="28.5" customHeight="1">
      <c r="A23" s="72"/>
      <c r="B23" s="62"/>
      <c r="C23" s="75"/>
      <c r="D23" s="4" t="s">
        <v>111</v>
      </c>
      <c r="E23" s="5">
        <v>176.7</v>
      </c>
      <c r="F23" s="5">
        <v>176.7</v>
      </c>
      <c r="G23" s="5">
        <v>108.6</v>
      </c>
      <c r="H23" s="6"/>
      <c r="I23" s="5">
        <v>158.2</v>
      </c>
      <c r="J23" s="7">
        <v>158.2</v>
      </c>
      <c r="K23" s="5">
        <v>88.1</v>
      </c>
      <c r="L23" s="6"/>
      <c r="M23" s="1">
        <f t="shared" si="1"/>
        <v>-18.5</v>
      </c>
      <c r="N23" s="7">
        <f>J23-F23</f>
        <v>-18.5</v>
      </c>
      <c r="O23" s="7">
        <f>K23-G23</f>
        <v>-20.5</v>
      </c>
      <c r="P23" s="7"/>
      <c r="Q23" s="75"/>
    </row>
    <row r="24" spans="1:17" ht="24.75" customHeight="1">
      <c r="A24" s="81" t="s">
        <v>146</v>
      </c>
      <c r="B24" s="60" t="s">
        <v>112</v>
      </c>
      <c r="C24" s="74" t="s">
        <v>113</v>
      </c>
      <c r="D24" s="4" t="s">
        <v>114</v>
      </c>
      <c r="E24" s="5">
        <v>150</v>
      </c>
      <c r="F24" s="5"/>
      <c r="G24" s="5"/>
      <c r="H24" s="6">
        <v>150</v>
      </c>
      <c r="I24" s="5">
        <v>150</v>
      </c>
      <c r="J24" s="7"/>
      <c r="K24" s="5"/>
      <c r="L24" s="6">
        <v>150</v>
      </c>
      <c r="M24" s="1"/>
      <c r="N24" s="7"/>
      <c r="O24" s="7"/>
      <c r="P24" s="7"/>
      <c r="Q24" s="74" t="s">
        <v>115</v>
      </c>
    </row>
    <row r="25" spans="1:17" ht="24.75" customHeight="1">
      <c r="A25" s="81"/>
      <c r="B25" s="62"/>
      <c r="C25" s="75"/>
      <c r="D25" s="4" t="s">
        <v>116</v>
      </c>
      <c r="E25" s="5"/>
      <c r="F25" s="5"/>
      <c r="G25" s="5"/>
      <c r="H25" s="6"/>
      <c r="I25" s="5">
        <v>237</v>
      </c>
      <c r="J25" s="7"/>
      <c r="K25" s="5"/>
      <c r="L25" s="6">
        <v>237</v>
      </c>
      <c r="M25" s="1">
        <f>I25-E25</f>
        <v>237</v>
      </c>
      <c r="N25" s="7"/>
      <c r="O25" s="7"/>
      <c r="P25" s="7">
        <f>L25-H25</f>
        <v>237</v>
      </c>
      <c r="Q25" s="75"/>
    </row>
    <row r="26" spans="1:17" ht="63.75" customHeight="1">
      <c r="A26" s="70" t="s">
        <v>37</v>
      </c>
      <c r="B26" s="16" t="s">
        <v>117</v>
      </c>
      <c r="C26" s="38" t="s">
        <v>118</v>
      </c>
      <c r="D26" s="4" t="s">
        <v>10</v>
      </c>
      <c r="E26" s="5">
        <v>40.8</v>
      </c>
      <c r="F26" s="5">
        <v>40.8</v>
      </c>
      <c r="G26" s="5"/>
      <c r="H26" s="6"/>
      <c r="I26" s="5">
        <v>37.8</v>
      </c>
      <c r="J26" s="7">
        <v>37.8</v>
      </c>
      <c r="K26" s="5"/>
      <c r="L26" s="6"/>
      <c r="M26" s="1">
        <f>I26-E26</f>
        <v>-3</v>
      </c>
      <c r="N26" s="7">
        <f>J26-F26</f>
        <v>-3</v>
      </c>
      <c r="O26" s="7"/>
      <c r="P26" s="7"/>
      <c r="Q26" s="33" t="s">
        <v>119</v>
      </c>
    </row>
    <row r="27" spans="1:17" ht="74.25" customHeight="1">
      <c r="A27" s="71"/>
      <c r="B27" s="34" t="s">
        <v>40</v>
      </c>
      <c r="C27" s="37" t="s">
        <v>44</v>
      </c>
      <c r="D27" s="4" t="s">
        <v>10</v>
      </c>
      <c r="E27" s="15">
        <v>108</v>
      </c>
      <c r="F27" s="5"/>
      <c r="G27" s="5"/>
      <c r="H27" s="6">
        <v>108</v>
      </c>
      <c r="I27" s="5">
        <v>110.1</v>
      </c>
      <c r="J27" s="7"/>
      <c r="K27" s="5"/>
      <c r="L27" s="6">
        <v>110.1</v>
      </c>
      <c r="M27" s="1">
        <f>I27-E27</f>
        <v>2.0999999999999943</v>
      </c>
      <c r="N27" s="7"/>
      <c r="O27" s="7"/>
      <c r="P27" s="7">
        <f>L27-H27</f>
        <v>2.0999999999999943</v>
      </c>
      <c r="Q27" s="14" t="s">
        <v>166</v>
      </c>
    </row>
    <row r="28" spans="1:17" ht="94.5" customHeight="1">
      <c r="A28" s="71"/>
      <c r="B28" s="16" t="s">
        <v>98</v>
      </c>
      <c r="C28" s="38" t="s">
        <v>120</v>
      </c>
      <c r="D28" s="4" t="s">
        <v>100</v>
      </c>
      <c r="E28" s="5"/>
      <c r="F28" s="5"/>
      <c r="G28" s="5"/>
      <c r="H28" s="6"/>
      <c r="I28" s="5"/>
      <c r="J28" s="7"/>
      <c r="K28" s="5"/>
      <c r="L28" s="6"/>
      <c r="M28" s="1"/>
      <c r="N28" s="7"/>
      <c r="O28" s="7"/>
      <c r="P28" s="7"/>
      <c r="Q28" s="33" t="s">
        <v>121</v>
      </c>
    </row>
    <row r="29" spans="1:17" ht="96" customHeight="1">
      <c r="A29" s="71"/>
      <c r="B29" s="16" t="s">
        <v>122</v>
      </c>
      <c r="C29" s="37" t="s">
        <v>99</v>
      </c>
      <c r="D29" s="4" t="s">
        <v>100</v>
      </c>
      <c r="E29" s="5"/>
      <c r="F29" s="5"/>
      <c r="G29" s="5"/>
      <c r="H29" s="6"/>
      <c r="I29" s="5"/>
      <c r="J29" s="7"/>
      <c r="K29" s="5"/>
      <c r="L29" s="6"/>
      <c r="M29" s="1"/>
      <c r="N29" s="7"/>
      <c r="O29" s="7"/>
      <c r="P29" s="7"/>
      <c r="Q29" s="14" t="s">
        <v>145</v>
      </c>
    </row>
    <row r="30" spans="1:17" ht="61.5" customHeight="1">
      <c r="A30" s="71"/>
      <c r="B30" s="34" t="s">
        <v>154</v>
      </c>
      <c r="C30" s="37" t="s">
        <v>155</v>
      </c>
      <c r="D30" s="4" t="s">
        <v>10</v>
      </c>
      <c r="E30" s="5"/>
      <c r="F30" s="5"/>
      <c r="G30" s="5"/>
      <c r="H30" s="6"/>
      <c r="I30" s="5"/>
      <c r="J30" s="7"/>
      <c r="K30" s="5"/>
      <c r="L30" s="6"/>
      <c r="M30" s="1"/>
      <c r="N30" s="7"/>
      <c r="O30" s="7"/>
      <c r="P30" s="7"/>
      <c r="Q30" s="14" t="s">
        <v>156</v>
      </c>
    </row>
    <row r="31" spans="1:17" ht="72" customHeight="1">
      <c r="A31" s="72"/>
      <c r="B31" s="34" t="s">
        <v>77</v>
      </c>
      <c r="C31" s="37" t="s">
        <v>78</v>
      </c>
      <c r="D31" s="4" t="s">
        <v>10</v>
      </c>
      <c r="E31" s="5">
        <v>20.7</v>
      </c>
      <c r="F31" s="5">
        <v>20.7</v>
      </c>
      <c r="G31" s="5"/>
      <c r="H31" s="6"/>
      <c r="I31" s="5">
        <v>17.7</v>
      </c>
      <c r="J31" s="7">
        <v>17.7</v>
      </c>
      <c r="K31" s="5"/>
      <c r="L31" s="6"/>
      <c r="M31" s="1">
        <f>I31-E31</f>
        <v>-3</v>
      </c>
      <c r="N31" s="7">
        <f>J31-F31</f>
        <v>-3</v>
      </c>
      <c r="O31" s="7"/>
      <c r="P31" s="7"/>
      <c r="Q31" s="14" t="s">
        <v>89</v>
      </c>
    </row>
    <row r="32" spans="1:17" ht="82.5" customHeight="1">
      <c r="A32" s="70" t="s">
        <v>123</v>
      </c>
      <c r="B32" s="16" t="s">
        <v>124</v>
      </c>
      <c r="C32" s="37" t="s">
        <v>125</v>
      </c>
      <c r="D32" s="4" t="s">
        <v>10</v>
      </c>
      <c r="E32" s="5">
        <v>333.2</v>
      </c>
      <c r="F32" s="5">
        <v>333.2</v>
      </c>
      <c r="G32" s="5">
        <v>186.5</v>
      </c>
      <c r="H32" s="6"/>
      <c r="I32" s="5">
        <v>333.7</v>
      </c>
      <c r="J32" s="7">
        <v>333.7</v>
      </c>
      <c r="K32" s="5">
        <v>186.5</v>
      </c>
      <c r="L32" s="6"/>
      <c r="M32" s="1">
        <f>I32-E32</f>
        <v>0.5</v>
      </c>
      <c r="N32" s="7">
        <f>J32-F32</f>
        <v>0.5</v>
      </c>
      <c r="O32" s="7"/>
      <c r="P32" s="7"/>
      <c r="Q32" s="14" t="s">
        <v>126</v>
      </c>
    </row>
    <row r="33" spans="1:17" ht="32.25" customHeight="1">
      <c r="A33" s="71"/>
      <c r="B33" s="60" t="s">
        <v>127</v>
      </c>
      <c r="C33" s="74" t="s">
        <v>128</v>
      </c>
      <c r="D33" s="4" t="s">
        <v>10</v>
      </c>
      <c r="E33" s="5">
        <v>1481.6</v>
      </c>
      <c r="F33" s="5">
        <v>1451.6</v>
      </c>
      <c r="G33" s="5">
        <v>931.1</v>
      </c>
      <c r="H33" s="6">
        <v>30</v>
      </c>
      <c r="I33" s="5">
        <v>1481.6</v>
      </c>
      <c r="J33" s="7">
        <v>1451.6</v>
      </c>
      <c r="K33" s="5">
        <v>939.5</v>
      </c>
      <c r="L33" s="6">
        <v>30</v>
      </c>
      <c r="M33" s="1"/>
      <c r="N33" s="7"/>
      <c r="O33" s="7">
        <f>K33-G33</f>
        <v>8.399999999999977</v>
      </c>
      <c r="P33" s="7"/>
      <c r="Q33" s="74" t="s">
        <v>129</v>
      </c>
    </row>
    <row r="34" spans="1:17" ht="32.25" customHeight="1">
      <c r="A34" s="71"/>
      <c r="B34" s="62"/>
      <c r="C34" s="75"/>
      <c r="D34" s="4" t="s">
        <v>130</v>
      </c>
      <c r="E34" s="5">
        <v>14</v>
      </c>
      <c r="F34" s="5">
        <v>14</v>
      </c>
      <c r="G34" s="5"/>
      <c r="H34" s="6"/>
      <c r="I34" s="5">
        <v>19</v>
      </c>
      <c r="J34" s="7">
        <v>19</v>
      </c>
      <c r="K34" s="5"/>
      <c r="L34" s="6"/>
      <c r="M34" s="1">
        <f>I34-E34</f>
        <v>5</v>
      </c>
      <c r="N34" s="7">
        <f>J34-F34</f>
        <v>5</v>
      </c>
      <c r="O34" s="7"/>
      <c r="P34" s="7"/>
      <c r="Q34" s="75"/>
    </row>
    <row r="35" spans="1:17" ht="19.5" customHeight="1">
      <c r="A35" s="71"/>
      <c r="B35" s="60" t="s">
        <v>131</v>
      </c>
      <c r="C35" s="74" t="s">
        <v>132</v>
      </c>
      <c r="D35" s="4" t="s">
        <v>47</v>
      </c>
      <c r="E35" s="5">
        <v>72.9</v>
      </c>
      <c r="F35" s="5"/>
      <c r="G35" s="5"/>
      <c r="H35" s="6">
        <v>72.9</v>
      </c>
      <c r="I35" s="5">
        <v>72.9</v>
      </c>
      <c r="J35" s="7"/>
      <c r="K35" s="5"/>
      <c r="L35" s="6">
        <v>72.9</v>
      </c>
      <c r="M35" s="1"/>
      <c r="N35" s="7"/>
      <c r="O35" s="7"/>
      <c r="P35" s="7"/>
      <c r="Q35" s="74" t="s">
        <v>133</v>
      </c>
    </row>
    <row r="36" spans="1:17" ht="19.5" customHeight="1">
      <c r="A36" s="71"/>
      <c r="B36" s="61"/>
      <c r="C36" s="76"/>
      <c r="D36" s="4" t="s">
        <v>45</v>
      </c>
      <c r="E36" s="5">
        <v>914.9</v>
      </c>
      <c r="F36" s="5"/>
      <c r="G36" s="5"/>
      <c r="H36" s="6">
        <v>914.9</v>
      </c>
      <c r="I36" s="5">
        <v>914.9</v>
      </c>
      <c r="J36" s="7"/>
      <c r="K36" s="5"/>
      <c r="L36" s="6">
        <v>914.9</v>
      </c>
      <c r="M36" s="1"/>
      <c r="N36" s="7"/>
      <c r="O36" s="7"/>
      <c r="P36" s="7"/>
      <c r="Q36" s="76"/>
    </row>
    <row r="37" spans="1:18" s="9" customFormat="1" ht="19.5" customHeight="1">
      <c r="A37" s="71"/>
      <c r="B37" s="62"/>
      <c r="C37" s="75"/>
      <c r="D37" s="4" t="s">
        <v>10</v>
      </c>
      <c r="E37" s="5">
        <v>1.3</v>
      </c>
      <c r="F37" s="5"/>
      <c r="G37" s="5"/>
      <c r="H37" s="6">
        <v>1.3</v>
      </c>
      <c r="I37" s="5">
        <v>1.4</v>
      </c>
      <c r="J37" s="7"/>
      <c r="K37" s="5"/>
      <c r="L37" s="6">
        <v>1.4</v>
      </c>
      <c r="M37" s="5">
        <v>0.1</v>
      </c>
      <c r="N37" s="7"/>
      <c r="O37" s="7"/>
      <c r="P37" s="7">
        <v>0.1</v>
      </c>
      <c r="Q37" s="75"/>
      <c r="R37" s="8"/>
    </row>
    <row r="38" spans="1:18" s="9" customFormat="1" ht="51.75" customHeight="1">
      <c r="A38" s="71"/>
      <c r="B38" s="35" t="s">
        <v>150</v>
      </c>
      <c r="C38" s="36" t="s">
        <v>151</v>
      </c>
      <c r="D38" s="4" t="s">
        <v>47</v>
      </c>
      <c r="E38" s="5">
        <v>122.7</v>
      </c>
      <c r="F38" s="5"/>
      <c r="G38" s="5"/>
      <c r="H38" s="6">
        <v>122.7</v>
      </c>
      <c r="I38" s="5">
        <v>42.7</v>
      </c>
      <c r="J38" s="7"/>
      <c r="K38" s="5"/>
      <c r="L38" s="6">
        <v>42.7</v>
      </c>
      <c r="M38" s="1">
        <f>I38-E38</f>
        <v>-80</v>
      </c>
      <c r="N38" s="7"/>
      <c r="O38" s="7"/>
      <c r="P38" s="7">
        <f>L38-H38</f>
        <v>-80</v>
      </c>
      <c r="Q38" s="36" t="s">
        <v>167</v>
      </c>
      <c r="R38" s="8"/>
    </row>
    <row r="39" spans="1:17" ht="25.5" customHeight="1">
      <c r="A39" s="71"/>
      <c r="B39" s="60" t="s">
        <v>61</v>
      </c>
      <c r="C39" s="74" t="s">
        <v>62</v>
      </c>
      <c r="D39" s="4" t="s">
        <v>10</v>
      </c>
      <c r="E39" s="5">
        <v>7.5</v>
      </c>
      <c r="F39" s="5"/>
      <c r="G39" s="5"/>
      <c r="H39" s="6">
        <v>7.5</v>
      </c>
      <c r="I39" s="5">
        <v>8.4</v>
      </c>
      <c r="J39" s="7">
        <v>0.2</v>
      </c>
      <c r="K39" s="5"/>
      <c r="L39" s="6">
        <v>8.2</v>
      </c>
      <c r="M39" s="1">
        <f>I39-E39</f>
        <v>0.9000000000000004</v>
      </c>
      <c r="N39" s="7">
        <v>0.2</v>
      </c>
      <c r="O39" s="7"/>
      <c r="P39" s="7">
        <f>L39-H39</f>
        <v>0.6999999999999993</v>
      </c>
      <c r="Q39" s="74" t="s">
        <v>91</v>
      </c>
    </row>
    <row r="40" spans="1:17" ht="25.5" customHeight="1">
      <c r="A40" s="71"/>
      <c r="B40" s="61"/>
      <c r="C40" s="76"/>
      <c r="D40" s="4" t="s">
        <v>45</v>
      </c>
      <c r="E40" s="5">
        <v>83.6</v>
      </c>
      <c r="F40" s="5"/>
      <c r="G40" s="5"/>
      <c r="H40" s="6">
        <v>83.6</v>
      </c>
      <c r="I40" s="5">
        <v>83.6</v>
      </c>
      <c r="J40" s="7"/>
      <c r="K40" s="5"/>
      <c r="L40" s="6">
        <v>83.6</v>
      </c>
      <c r="M40" s="1"/>
      <c r="N40" s="7"/>
      <c r="O40" s="7"/>
      <c r="P40" s="7"/>
      <c r="Q40" s="76"/>
    </row>
    <row r="41" spans="1:17" ht="25.5" customHeight="1">
      <c r="A41" s="71"/>
      <c r="B41" s="61"/>
      <c r="C41" s="76"/>
      <c r="D41" s="4" t="s">
        <v>36</v>
      </c>
      <c r="E41" s="5"/>
      <c r="F41" s="5"/>
      <c r="G41" s="5"/>
      <c r="H41" s="6"/>
      <c r="I41" s="5">
        <v>12.7</v>
      </c>
      <c r="J41" s="7"/>
      <c r="K41" s="5"/>
      <c r="L41" s="6">
        <v>12.7</v>
      </c>
      <c r="M41" s="1">
        <f>I41-E41</f>
        <v>12.7</v>
      </c>
      <c r="N41" s="7"/>
      <c r="O41" s="7"/>
      <c r="P41" s="7">
        <f>L41-H41</f>
        <v>12.7</v>
      </c>
      <c r="Q41" s="76"/>
    </row>
    <row r="42" spans="1:17" ht="25.5" customHeight="1">
      <c r="A42" s="71"/>
      <c r="B42" s="62"/>
      <c r="C42" s="75"/>
      <c r="D42" s="4" t="s">
        <v>47</v>
      </c>
      <c r="E42" s="5"/>
      <c r="F42" s="5"/>
      <c r="G42" s="5"/>
      <c r="H42" s="6"/>
      <c r="I42" s="5">
        <v>48.8</v>
      </c>
      <c r="J42" s="7"/>
      <c r="K42" s="5"/>
      <c r="L42" s="6">
        <v>48.8</v>
      </c>
      <c r="M42" s="1">
        <f>I42-E42</f>
        <v>48.8</v>
      </c>
      <c r="N42" s="7">
        <f>J42-F42</f>
        <v>0</v>
      </c>
      <c r="O42" s="7"/>
      <c r="P42" s="7">
        <f>L42-H42</f>
        <v>48.8</v>
      </c>
      <c r="Q42" s="75"/>
    </row>
    <row r="43" spans="1:17" ht="78" customHeight="1">
      <c r="A43" s="71"/>
      <c r="B43" s="35" t="s">
        <v>69</v>
      </c>
      <c r="C43" s="36" t="s">
        <v>70</v>
      </c>
      <c r="D43" s="4" t="s">
        <v>47</v>
      </c>
      <c r="E43" s="5">
        <v>48.8</v>
      </c>
      <c r="F43" s="5"/>
      <c r="G43" s="5"/>
      <c r="H43" s="6">
        <v>48.8</v>
      </c>
      <c r="I43" s="5">
        <v>0</v>
      </c>
      <c r="J43" s="7"/>
      <c r="K43" s="5"/>
      <c r="L43" s="6">
        <v>0</v>
      </c>
      <c r="M43" s="1">
        <f>I43-E43</f>
        <v>-48.8</v>
      </c>
      <c r="N43" s="7"/>
      <c r="O43" s="7"/>
      <c r="P43" s="7">
        <f>L43-H43</f>
        <v>-48.8</v>
      </c>
      <c r="Q43" s="36" t="s">
        <v>87</v>
      </c>
    </row>
    <row r="44" spans="1:17" ht="54" customHeight="1">
      <c r="A44" s="71"/>
      <c r="B44" s="58" t="s">
        <v>52</v>
      </c>
      <c r="C44" s="74" t="s">
        <v>53</v>
      </c>
      <c r="D44" s="4" t="s">
        <v>10</v>
      </c>
      <c r="E44" s="5">
        <v>10.7</v>
      </c>
      <c r="F44" s="7">
        <v>10.7</v>
      </c>
      <c r="G44" s="5"/>
      <c r="H44" s="6"/>
      <c r="I44" s="5">
        <v>62.8</v>
      </c>
      <c r="J44" s="7">
        <v>22.8</v>
      </c>
      <c r="K44" s="5"/>
      <c r="L44" s="6">
        <v>40</v>
      </c>
      <c r="M44" s="1">
        <f>I44-E44</f>
        <v>52.099999999999994</v>
      </c>
      <c r="N44" s="7">
        <f>J44-F44</f>
        <v>12.100000000000001</v>
      </c>
      <c r="O44" s="7"/>
      <c r="P44" s="7">
        <f>L44-H44</f>
        <v>40</v>
      </c>
      <c r="Q44" s="74" t="s">
        <v>68</v>
      </c>
    </row>
    <row r="45" spans="1:17" ht="54" customHeight="1">
      <c r="A45" s="71"/>
      <c r="B45" s="59"/>
      <c r="C45" s="75"/>
      <c r="D45" s="4" t="s">
        <v>45</v>
      </c>
      <c r="E45" s="5">
        <v>96.2</v>
      </c>
      <c r="F45" s="7">
        <v>96.2</v>
      </c>
      <c r="G45" s="5"/>
      <c r="H45" s="6"/>
      <c r="I45" s="5">
        <v>96.2</v>
      </c>
      <c r="J45" s="7">
        <v>96.2</v>
      </c>
      <c r="K45" s="5"/>
      <c r="L45" s="6"/>
      <c r="M45" s="1"/>
      <c r="N45" s="7"/>
      <c r="O45" s="7"/>
      <c r="P45" s="7"/>
      <c r="Q45" s="75"/>
    </row>
    <row r="46" spans="1:17" ht="54" customHeight="1">
      <c r="A46" s="71"/>
      <c r="B46" s="41" t="s">
        <v>153</v>
      </c>
      <c r="C46" s="33" t="s">
        <v>152</v>
      </c>
      <c r="D46" s="4" t="s">
        <v>10</v>
      </c>
      <c r="E46" s="5"/>
      <c r="F46" s="7"/>
      <c r="G46" s="5"/>
      <c r="H46" s="6"/>
      <c r="I46" s="5">
        <v>20</v>
      </c>
      <c r="J46" s="7">
        <v>20</v>
      </c>
      <c r="K46" s="5"/>
      <c r="L46" s="6"/>
      <c r="M46" s="1">
        <f>I46-E46</f>
        <v>20</v>
      </c>
      <c r="N46" s="7">
        <f>J46-F46</f>
        <v>20</v>
      </c>
      <c r="O46" s="7"/>
      <c r="P46" s="7"/>
      <c r="Q46" s="33" t="s">
        <v>158</v>
      </c>
    </row>
    <row r="47" spans="1:17" ht="138" customHeight="1">
      <c r="A47" s="71"/>
      <c r="B47" s="41" t="s">
        <v>159</v>
      </c>
      <c r="C47" s="33" t="s">
        <v>162</v>
      </c>
      <c r="D47" s="4" t="s">
        <v>10</v>
      </c>
      <c r="E47" s="5"/>
      <c r="F47" s="7"/>
      <c r="G47" s="5"/>
      <c r="H47" s="6"/>
      <c r="I47" s="5"/>
      <c r="J47" s="7"/>
      <c r="K47" s="5"/>
      <c r="L47" s="6"/>
      <c r="M47" s="1"/>
      <c r="N47" s="7"/>
      <c r="O47" s="7"/>
      <c r="P47" s="7"/>
      <c r="Q47" s="33" t="s">
        <v>161</v>
      </c>
    </row>
    <row r="48" spans="1:17" ht="42" customHeight="1">
      <c r="A48" s="72"/>
      <c r="B48" s="42" t="s">
        <v>71</v>
      </c>
      <c r="C48" s="38" t="s">
        <v>72</v>
      </c>
      <c r="D48" s="4" t="s">
        <v>10</v>
      </c>
      <c r="E48" s="5">
        <v>5</v>
      </c>
      <c r="F48" s="7">
        <v>5</v>
      </c>
      <c r="G48" s="5"/>
      <c r="H48" s="6"/>
      <c r="I48" s="5">
        <v>4.1</v>
      </c>
      <c r="J48" s="7">
        <v>4.1</v>
      </c>
      <c r="K48" s="5"/>
      <c r="L48" s="6"/>
      <c r="M48" s="1">
        <f aca="true" t="shared" si="2" ref="M48:O59">I48-E48</f>
        <v>-0.9000000000000004</v>
      </c>
      <c r="N48" s="7">
        <f t="shared" si="2"/>
        <v>-0.9000000000000004</v>
      </c>
      <c r="O48" s="7"/>
      <c r="P48" s="7"/>
      <c r="Q48" s="33" t="s">
        <v>85</v>
      </c>
    </row>
    <row r="49" spans="1:17" ht="85.5" customHeight="1">
      <c r="A49" s="55" t="s">
        <v>35</v>
      </c>
      <c r="B49" s="50" t="s">
        <v>38</v>
      </c>
      <c r="C49" s="37" t="s">
        <v>79</v>
      </c>
      <c r="D49" s="4" t="s">
        <v>10</v>
      </c>
      <c r="E49" s="5">
        <v>148.4</v>
      </c>
      <c r="F49" s="7">
        <v>146.6</v>
      </c>
      <c r="G49" s="5">
        <v>63</v>
      </c>
      <c r="H49" s="6">
        <v>1.8</v>
      </c>
      <c r="I49" s="5">
        <f>SUM(J49,L49)</f>
        <v>152.4</v>
      </c>
      <c r="J49" s="7">
        <v>150.6</v>
      </c>
      <c r="K49" s="5">
        <v>63</v>
      </c>
      <c r="L49" s="6">
        <v>1.8</v>
      </c>
      <c r="M49" s="1">
        <f t="shared" si="2"/>
        <v>4</v>
      </c>
      <c r="N49" s="7">
        <f t="shared" si="2"/>
        <v>4</v>
      </c>
      <c r="O49" s="7"/>
      <c r="P49" s="7"/>
      <c r="Q49" s="33" t="s">
        <v>88</v>
      </c>
    </row>
    <row r="50" spans="1:17" ht="50.25" customHeight="1">
      <c r="A50" s="56"/>
      <c r="B50" s="50"/>
      <c r="C50" s="37" t="s">
        <v>80</v>
      </c>
      <c r="D50" s="4" t="s">
        <v>10</v>
      </c>
      <c r="E50" s="5">
        <v>143.20000000000002</v>
      </c>
      <c r="F50" s="7">
        <v>141.4</v>
      </c>
      <c r="G50" s="5">
        <v>82.6</v>
      </c>
      <c r="H50" s="6">
        <v>1.8</v>
      </c>
      <c r="I50" s="5">
        <f>SUM(J50,L50)</f>
        <v>145.20000000000002</v>
      </c>
      <c r="J50" s="7">
        <v>143.4</v>
      </c>
      <c r="K50" s="5">
        <v>82.6</v>
      </c>
      <c r="L50" s="6">
        <v>1.8</v>
      </c>
      <c r="M50" s="1">
        <f t="shared" si="2"/>
        <v>2</v>
      </c>
      <c r="N50" s="7">
        <f t="shared" si="2"/>
        <v>2</v>
      </c>
      <c r="O50" s="7"/>
      <c r="P50" s="7"/>
      <c r="Q50" s="33" t="s">
        <v>90</v>
      </c>
    </row>
    <row r="51" spans="1:17" ht="54" customHeight="1">
      <c r="A51" s="56"/>
      <c r="B51" s="50" t="s">
        <v>134</v>
      </c>
      <c r="C51" s="80" t="s">
        <v>135</v>
      </c>
      <c r="D51" s="4" t="s">
        <v>36</v>
      </c>
      <c r="E51" s="5">
        <v>350.8</v>
      </c>
      <c r="F51" s="7">
        <v>350.8</v>
      </c>
      <c r="G51" s="5">
        <v>207</v>
      </c>
      <c r="H51" s="6"/>
      <c r="I51" s="5">
        <f>J51</f>
        <v>338.5</v>
      </c>
      <c r="J51" s="7">
        <v>338.5</v>
      </c>
      <c r="K51" s="5">
        <v>205.7</v>
      </c>
      <c r="L51" s="6"/>
      <c r="M51" s="1">
        <f t="shared" si="2"/>
        <v>-12.300000000000011</v>
      </c>
      <c r="N51" s="7">
        <f t="shared" si="2"/>
        <v>-12.300000000000011</v>
      </c>
      <c r="O51" s="7">
        <f t="shared" si="2"/>
        <v>-1.3000000000000114</v>
      </c>
      <c r="P51" s="7"/>
      <c r="Q51" s="33" t="s">
        <v>136</v>
      </c>
    </row>
    <row r="52" spans="1:17" ht="54" customHeight="1">
      <c r="A52" s="56"/>
      <c r="B52" s="50"/>
      <c r="C52" s="80"/>
      <c r="D52" s="4" t="s">
        <v>36</v>
      </c>
      <c r="E52" s="5">
        <v>10.6</v>
      </c>
      <c r="F52" s="7">
        <v>10.6</v>
      </c>
      <c r="G52" s="5">
        <v>8.1</v>
      </c>
      <c r="H52" s="6"/>
      <c r="I52" s="5">
        <f aca="true" t="shared" si="3" ref="I52:I59">J52</f>
        <v>11.6</v>
      </c>
      <c r="J52" s="7">
        <v>11.6</v>
      </c>
      <c r="K52" s="5">
        <v>8.9</v>
      </c>
      <c r="L52" s="6"/>
      <c r="M52" s="1">
        <f t="shared" si="2"/>
        <v>1</v>
      </c>
      <c r="N52" s="7">
        <f t="shared" si="2"/>
        <v>1</v>
      </c>
      <c r="O52" s="7">
        <f t="shared" si="2"/>
        <v>0.8000000000000007</v>
      </c>
      <c r="P52" s="7"/>
      <c r="Q52" s="33" t="s">
        <v>137</v>
      </c>
    </row>
    <row r="53" spans="1:17" ht="54" customHeight="1">
      <c r="A53" s="56"/>
      <c r="B53" s="50"/>
      <c r="C53" s="80"/>
      <c r="D53" s="4" t="s">
        <v>36</v>
      </c>
      <c r="E53" s="5">
        <v>21.1</v>
      </c>
      <c r="F53" s="7">
        <v>21.1</v>
      </c>
      <c r="G53" s="5">
        <v>16.2</v>
      </c>
      <c r="H53" s="6"/>
      <c r="I53" s="5">
        <f t="shared" si="3"/>
        <v>22.9</v>
      </c>
      <c r="J53" s="7">
        <v>22.9</v>
      </c>
      <c r="K53" s="5">
        <v>17.5</v>
      </c>
      <c r="L53" s="6"/>
      <c r="M53" s="1">
        <f t="shared" si="2"/>
        <v>1.7999999999999972</v>
      </c>
      <c r="N53" s="7">
        <f t="shared" si="2"/>
        <v>1.7999999999999972</v>
      </c>
      <c r="O53" s="7">
        <f t="shared" si="2"/>
        <v>1.3000000000000007</v>
      </c>
      <c r="P53" s="7"/>
      <c r="Q53" s="33" t="s">
        <v>138</v>
      </c>
    </row>
    <row r="54" spans="1:17" ht="54" customHeight="1">
      <c r="A54" s="56"/>
      <c r="B54" s="50"/>
      <c r="C54" s="80"/>
      <c r="D54" s="4" t="s">
        <v>36</v>
      </c>
      <c r="E54" s="5">
        <v>15.9</v>
      </c>
      <c r="F54" s="7">
        <v>15.9</v>
      </c>
      <c r="G54" s="5">
        <v>12.1</v>
      </c>
      <c r="H54" s="6"/>
      <c r="I54" s="5">
        <f t="shared" si="3"/>
        <v>17.5</v>
      </c>
      <c r="J54" s="7">
        <v>17.5</v>
      </c>
      <c r="K54" s="5">
        <v>13.4</v>
      </c>
      <c r="L54" s="6"/>
      <c r="M54" s="1">
        <f t="shared" si="2"/>
        <v>1.5999999999999996</v>
      </c>
      <c r="N54" s="7">
        <f t="shared" si="2"/>
        <v>1.5999999999999996</v>
      </c>
      <c r="O54" s="7">
        <f t="shared" si="2"/>
        <v>1.3000000000000007</v>
      </c>
      <c r="P54" s="7"/>
      <c r="Q54" s="33" t="s">
        <v>139</v>
      </c>
    </row>
    <row r="55" spans="1:17" ht="54" customHeight="1">
      <c r="A55" s="56"/>
      <c r="B55" s="50"/>
      <c r="C55" s="80"/>
      <c r="D55" s="4" t="s">
        <v>36</v>
      </c>
      <c r="E55" s="5">
        <v>10.6</v>
      </c>
      <c r="F55" s="7">
        <v>10.6</v>
      </c>
      <c r="G55" s="5">
        <v>8.1</v>
      </c>
      <c r="H55" s="6"/>
      <c r="I55" s="5">
        <f t="shared" si="3"/>
        <v>11.4</v>
      </c>
      <c r="J55" s="7">
        <v>11.4</v>
      </c>
      <c r="K55" s="5">
        <v>8.7</v>
      </c>
      <c r="L55" s="6"/>
      <c r="M55" s="1">
        <f t="shared" si="2"/>
        <v>0.8000000000000007</v>
      </c>
      <c r="N55" s="7">
        <f t="shared" si="2"/>
        <v>0.8000000000000007</v>
      </c>
      <c r="O55" s="7">
        <f t="shared" si="2"/>
        <v>0.5999999999999996</v>
      </c>
      <c r="P55" s="7"/>
      <c r="Q55" s="33" t="s">
        <v>140</v>
      </c>
    </row>
    <row r="56" spans="1:17" ht="54" customHeight="1">
      <c r="A56" s="56"/>
      <c r="B56" s="50"/>
      <c r="C56" s="80"/>
      <c r="D56" s="4" t="s">
        <v>36</v>
      </c>
      <c r="E56" s="5">
        <v>21.1</v>
      </c>
      <c r="F56" s="7">
        <v>21.1</v>
      </c>
      <c r="G56" s="5">
        <v>16.2</v>
      </c>
      <c r="H56" s="6"/>
      <c r="I56" s="5">
        <f t="shared" si="3"/>
        <v>23</v>
      </c>
      <c r="J56" s="7">
        <v>23</v>
      </c>
      <c r="K56" s="5">
        <v>17.5</v>
      </c>
      <c r="L56" s="6"/>
      <c r="M56" s="1">
        <f t="shared" si="2"/>
        <v>1.8999999999999986</v>
      </c>
      <c r="N56" s="7">
        <f t="shared" si="2"/>
        <v>1.8999999999999986</v>
      </c>
      <c r="O56" s="7">
        <f t="shared" si="2"/>
        <v>1.3000000000000007</v>
      </c>
      <c r="P56" s="7"/>
      <c r="Q56" s="33" t="s">
        <v>141</v>
      </c>
    </row>
    <row r="57" spans="1:17" ht="54" customHeight="1">
      <c r="A57" s="56"/>
      <c r="B57" s="50"/>
      <c r="C57" s="80"/>
      <c r="D57" s="4" t="s">
        <v>36</v>
      </c>
      <c r="E57" s="5">
        <v>15.9</v>
      </c>
      <c r="F57" s="7">
        <v>15.9</v>
      </c>
      <c r="G57" s="5">
        <v>12.1</v>
      </c>
      <c r="H57" s="6"/>
      <c r="I57" s="5">
        <f t="shared" si="3"/>
        <v>17.2</v>
      </c>
      <c r="J57" s="7">
        <v>17.2</v>
      </c>
      <c r="K57" s="5">
        <v>13.1</v>
      </c>
      <c r="L57" s="6"/>
      <c r="M57" s="1">
        <f t="shared" si="2"/>
        <v>1.299999999999999</v>
      </c>
      <c r="N57" s="7">
        <f t="shared" si="2"/>
        <v>1.299999999999999</v>
      </c>
      <c r="O57" s="7">
        <f t="shared" si="2"/>
        <v>1</v>
      </c>
      <c r="P57" s="7"/>
      <c r="Q57" s="33" t="s">
        <v>142</v>
      </c>
    </row>
    <row r="58" spans="1:17" ht="54" customHeight="1">
      <c r="A58" s="56"/>
      <c r="B58" s="50"/>
      <c r="C58" s="80"/>
      <c r="D58" s="4" t="s">
        <v>36</v>
      </c>
      <c r="E58" s="5">
        <v>21.1</v>
      </c>
      <c r="F58" s="7">
        <v>21.1</v>
      </c>
      <c r="G58" s="5">
        <v>16.2</v>
      </c>
      <c r="H58" s="6"/>
      <c r="I58" s="5">
        <f t="shared" si="3"/>
        <v>23.3</v>
      </c>
      <c r="J58" s="7">
        <v>23.3</v>
      </c>
      <c r="K58" s="5">
        <v>17.8</v>
      </c>
      <c r="L58" s="6"/>
      <c r="M58" s="1">
        <f t="shared" si="2"/>
        <v>2.1999999999999993</v>
      </c>
      <c r="N58" s="7">
        <f t="shared" si="2"/>
        <v>2.1999999999999993</v>
      </c>
      <c r="O58" s="7">
        <f t="shared" si="2"/>
        <v>1.6000000000000014</v>
      </c>
      <c r="P58" s="7"/>
      <c r="Q58" s="33" t="s">
        <v>143</v>
      </c>
    </row>
    <row r="59" spans="1:17" ht="54" customHeight="1">
      <c r="A59" s="56"/>
      <c r="B59" s="50"/>
      <c r="C59" s="80"/>
      <c r="D59" s="4" t="s">
        <v>36</v>
      </c>
      <c r="E59" s="5">
        <v>21.1</v>
      </c>
      <c r="F59" s="7">
        <v>21.1</v>
      </c>
      <c r="G59" s="5">
        <v>16.2</v>
      </c>
      <c r="H59" s="6"/>
      <c r="I59" s="5">
        <f t="shared" si="3"/>
        <v>22.9</v>
      </c>
      <c r="J59" s="7">
        <v>22.9</v>
      </c>
      <c r="K59" s="5">
        <v>17.5</v>
      </c>
      <c r="L59" s="6"/>
      <c r="M59" s="1">
        <f t="shared" si="2"/>
        <v>1.7999999999999972</v>
      </c>
      <c r="N59" s="7">
        <f t="shared" si="2"/>
        <v>1.7999999999999972</v>
      </c>
      <c r="O59" s="7">
        <f t="shared" si="2"/>
        <v>1.3000000000000007</v>
      </c>
      <c r="P59" s="7"/>
      <c r="Q59" s="33" t="s">
        <v>144</v>
      </c>
    </row>
    <row r="60" spans="1:17" ht="54" customHeight="1">
      <c r="A60" s="56"/>
      <c r="B60" s="42" t="s">
        <v>81</v>
      </c>
      <c r="C60" s="37" t="s">
        <v>82</v>
      </c>
      <c r="D60" s="4" t="s">
        <v>10</v>
      </c>
      <c r="E60" s="5">
        <v>28.5</v>
      </c>
      <c r="F60" s="7">
        <v>20.5</v>
      </c>
      <c r="G60" s="5"/>
      <c r="H60" s="6">
        <v>8</v>
      </c>
      <c r="I60" s="5">
        <f>SUM(J60,L60)</f>
        <v>27.5</v>
      </c>
      <c r="J60" s="7">
        <v>20.5</v>
      </c>
      <c r="K60" s="5"/>
      <c r="L60" s="6">
        <v>7</v>
      </c>
      <c r="M60" s="1">
        <f>I60-E60</f>
        <v>-1</v>
      </c>
      <c r="N60" s="7"/>
      <c r="O60" s="7"/>
      <c r="P60" s="7">
        <f>L60-H60</f>
        <v>-1</v>
      </c>
      <c r="Q60" s="33" t="s">
        <v>86</v>
      </c>
    </row>
    <row r="61" spans="1:17" ht="102.75" customHeight="1">
      <c r="A61" s="57"/>
      <c r="B61" s="16" t="s">
        <v>83</v>
      </c>
      <c r="C61" s="37" t="s">
        <v>84</v>
      </c>
      <c r="D61" s="4" t="s">
        <v>10</v>
      </c>
      <c r="E61" s="5">
        <v>1.5</v>
      </c>
      <c r="F61" s="7">
        <v>1.5</v>
      </c>
      <c r="G61" s="5"/>
      <c r="H61" s="6"/>
      <c r="I61" s="5">
        <v>7.5</v>
      </c>
      <c r="J61" s="7">
        <v>7.5</v>
      </c>
      <c r="K61" s="5"/>
      <c r="L61" s="6"/>
      <c r="M61" s="1">
        <f>I61-E61</f>
        <v>6</v>
      </c>
      <c r="N61" s="7">
        <f>J61-F61</f>
        <v>6</v>
      </c>
      <c r="O61" s="7"/>
      <c r="P61" s="7"/>
      <c r="Q61" s="33" t="s">
        <v>93</v>
      </c>
    </row>
    <row r="62" spans="1:17" ht="13.5" customHeight="1">
      <c r="A62" s="83" t="s">
        <v>24</v>
      </c>
      <c r="B62" s="83"/>
      <c r="C62" s="83"/>
      <c r="D62" s="83"/>
      <c r="E62" s="83"/>
      <c r="F62" s="83"/>
      <c r="G62" s="83"/>
      <c r="H62" s="83"/>
      <c r="I62" s="83"/>
      <c r="J62" s="83"/>
      <c r="K62" s="83"/>
      <c r="L62" s="17" t="s">
        <v>10</v>
      </c>
      <c r="M62" s="2">
        <f>SUM(M9,M10,M11,M12,M13,M14,M16,M17,M18,M19,M20,M26,M27,M30,M31,M32,M33,M37,M39,M44,M46,M48,M49,M50,M60,M61)</f>
        <v>109.30000000000001</v>
      </c>
      <c r="N62" s="2">
        <f>SUM(N9,N10,N11,N12,N13,N14,N16,N17,N18,N19,N20,N26,N27,N30,N31,N32,N33,N37,N39,N44,N46,N48,N49,N50,N60,N61)</f>
        <v>49.50000000000001</v>
      </c>
      <c r="O62" s="2">
        <f>SUM(O9,O10,O11,O12,O13,O14,O16,O17,O18,O19,O20,O26,O27,O30,O31,O32,O33,O37,O39,O44,O46,O48,O49,O50,O60,O61)</f>
        <v>2.3999999999999773</v>
      </c>
      <c r="P62" s="2">
        <f>SUM(P9,P10,P11,P12,P13,P14,P16,P17,P18,P19,P20,P26,P27,P30,P31,P32,P33,P37,P39,P44,P46,P48,P49,P50,P60,P61)</f>
        <v>59.8</v>
      </c>
      <c r="Q62" s="82"/>
    </row>
    <row r="63" spans="1:17" ht="13.5" customHeight="1">
      <c r="A63" s="83"/>
      <c r="B63" s="83"/>
      <c r="C63" s="83"/>
      <c r="D63" s="83"/>
      <c r="E63" s="83"/>
      <c r="F63" s="83"/>
      <c r="G63" s="83"/>
      <c r="H63" s="83"/>
      <c r="I63" s="83"/>
      <c r="J63" s="83"/>
      <c r="K63" s="83"/>
      <c r="L63" s="17" t="s">
        <v>36</v>
      </c>
      <c r="M63" s="2">
        <f>SUM(M51:M59,M41,M22)</f>
        <v>41.59999999999998</v>
      </c>
      <c r="N63" s="2">
        <f>SUM(N51:N59,N41,N22)</f>
        <v>28.899999999999977</v>
      </c>
      <c r="O63" s="2">
        <f>SUM(O51:O59,O41,O22)</f>
        <v>16.499999999999993</v>
      </c>
      <c r="P63" s="2">
        <f>SUM(P51:P59,P41,P22)</f>
        <v>12.7</v>
      </c>
      <c r="Q63" s="82"/>
    </row>
    <row r="64" spans="1:17" ht="13.5" customHeight="1">
      <c r="A64" s="83"/>
      <c r="B64" s="83"/>
      <c r="C64" s="83"/>
      <c r="D64" s="83"/>
      <c r="E64" s="83"/>
      <c r="F64" s="83"/>
      <c r="G64" s="83"/>
      <c r="H64" s="83"/>
      <c r="I64" s="83"/>
      <c r="J64" s="83"/>
      <c r="K64" s="83"/>
      <c r="L64" s="17" t="s">
        <v>47</v>
      </c>
      <c r="M64" s="2">
        <f>SUM(M15,M35,M38,M42,M43)</f>
        <v>0</v>
      </c>
      <c r="N64" s="2">
        <f>SUM(N15,N35,N38,N42,N43)</f>
        <v>0</v>
      </c>
      <c r="O64" s="2">
        <f>SUM(O15,O35,O38,O42,O43)</f>
        <v>0</v>
      </c>
      <c r="P64" s="2">
        <f>SUM(P15,P35,P38,P42,P43)</f>
        <v>0</v>
      </c>
      <c r="Q64" s="82"/>
    </row>
    <row r="65" spans="1:17" ht="13.5" customHeight="1">
      <c r="A65" s="83"/>
      <c r="B65" s="83"/>
      <c r="C65" s="83"/>
      <c r="D65" s="83"/>
      <c r="E65" s="83"/>
      <c r="F65" s="83"/>
      <c r="G65" s="83"/>
      <c r="H65" s="83"/>
      <c r="I65" s="83"/>
      <c r="J65" s="83"/>
      <c r="K65" s="83"/>
      <c r="L65" s="17" t="s">
        <v>111</v>
      </c>
      <c r="M65" s="1">
        <v>-18.5</v>
      </c>
      <c r="N65" s="7">
        <v>-18.5</v>
      </c>
      <c r="O65" s="7">
        <v>-20.5</v>
      </c>
      <c r="P65" s="2"/>
      <c r="Q65" s="82"/>
    </row>
    <row r="66" spans="1:17" ht="13.5" customHeight="1">
      <c r="A66" s="83"/>
      <c r="B66" s="83"/>
      <c r="C66" s="83"/>
      <c r="D66" s="83"/>
      <c r="E66" s="83"/>
      <c r="F66" s="83"/>
      <c r="G66" s="83"/>
      <c r="H66" s="83"/>
      <c r="I66" s="83"/>
      <c r="J66" s="83"/>
      <c r="K66" s="83"/>
      <c r="L66" s="17" t="s">
        <v>130</v>
      </c>
      <c r="M66" s="2">
        <v>5</v>
      </c>
      <c r="N66" s="2">
        <v>5</v>
      </c>
      <c r="O66" s="2"/>
      <c r="P66" s="2"/>
      <c r="Q66" s="82"/>
    </row>
    <row r="67" spans="1:17" ht="13.5" customHeight="1">
      <c r="A67" s="83"/>
      <c r="B67" s="83"/>
      <c r="C67" s="83"/>
      <c r="D67" s="83"/>
      <c r="E67" s="83"/>
      <c r="F67" s="83"/>
      <c r="G67" s="83"/>
      <c r="H67" s="83"/>
      <c r="I67" s="83"/>
      <c r="J67" s="83"/>
      <c r="K67" s="83"/>
      <c r="L67" s="17" t="s">
        <v>116</v>
      </c>
      <c r="M67" s="2">
        <v>237</v>
      </c>
      <c r="N67" s="2"/>
      <c r="O67" s="2"/>
      <c r="P67" s="2">
        <v>237</v>
      </c>
      <c r="Q67" s="82"/>
    </row>
    <row r="68" spans="1:17" ht="13.5" customHeight="1">
      <c r="A68" s="83"/>
      <c r="B68" s="83"/>
      <c r="C68" s="83"/>
      <c r="D68" s="83"/>
      <c r="E68" s="83"/>
      <c r="F68" s="83"/>
      <c r="G68" s="83"/>
      <c r="H68" s="83"/>
      <c r="I68" s="83"/>
      <c r="J68" s="83"/>
      <c r="K68" s="83"/>
      <c r="L68" s="17" t="s">
        <v>107</v>
      </c>
      <c r="M68" s="2">
        <v>20.1</v>
      </c>
      <c r="N68" s="2">
        <v>20.1</v>
      </c>
      <c r="O68" s="2"/>
      <c r="P68" s="2">
        <f>SUM(P40,P45)</f>
        <v>0</v>
      </c>
      <c r="Q68" s="82"/>
    </row>
    <row r="69" spans="1:16" ht="12.75">
      <c r="A69" s="69" t="s">
        <v>15</v>
      </c>
      <c r="B69" s="69"/>
      <c r="C69" s="69"/>
      <c r="D69" s="18"/>
      <c r="E69" s="18"/>
      <c r="K69" s="19"/>
      <c r="L69" s="20"/>
      <c r="M69" s="21"/>
      <c r="N69" s="22"/>
      <c r="O69" s="22"/>
      <c r="P69" s="22"/>
    </row>
    <row r="70" spans="1:16" ht="25.5">
      <c r="A70" s="9"/>
      <c r="B70" s="24" t="s">
        <v>11</v>
      </c>
      <c r="C70" s="25" t="s">
        <v>14</v>
      </c>
      <c r="M70" s="26"/>
      <c r="N70" s="26"/>
      <c r="O70" s="26"/>
      <c r="P70" s="26"/>
    </row>
    <row r="71" spans="1:16" ht="12.75" customHeight="1">
      <c r="A71" s="9"/>
      <c r="B71" s="24" t="s">
        <v>29</v>
      </c>
      <c r="C71" s="68" t="s">
        <v>30</v>
      </c>
      <c r="D71" s="68"/>
      <c r="G71" s="24" t="s">
        <v>32</v>
      </c>
      <c r="H71" s="23" t="s">
        <v>33</v>
      </c>
      <c r="M71" s="27"/>
      <c r="N71" s="28"/>
      <c r="O71" s="28"/>
      <c r="P71" s="28"/>
    </row>
    <row r="72" spans="1:16" ht="12.75">
      <c r="A72" s="9"/>
      <c r="B72" s="24" t="s">
        <v>12</v>
      </c>
      <c r="C72" s="25" t="s">
        <v>13</v>
      </c>
      <c r="M72" s="27"/>
      <c r="N72" s="28"/>
      <c r="O72" s="28"/>
      <c r="P72" s="28"/>
    </row>
    <row r="73" spans="1:16" ht="12.75">
      <c r="A73" s="9"/>
      <c r="B73" s="24" t="s">
        <v>22</v>
      </c>
      <c r="C73" s="25" t="s">
        <v>23</v>
      </c>
      <c r="M73" s="29"/>
      <c r="N73" s="30"/>
      <c r="O73" s="30"/>
      <c r="P73" s="30"/>
    </row>
    <row r="74" spans="1:3" ht="12.75">
      <c r="A74" s="9"/>
      <c r="B74" s="24" t="s">
        <v>16</v>
      </c>
      <c r="C74" s="25" t="s">
        <v>17</v>
      </c>
    </row>
    <row r="75" spans="1:14" ht="12.75" customHeight="1">
      <c r="A75" s="9"/>
      <c r="B75" s="24" t="s">
        <v>18</v>
      </c>
      <c r="C75" s="68" t="s">
        <v>19</v>
      </c>
      <c r="D75" s="68"/>
      <c r="E75" s="68"/>
      <c r="K75" s="22"/>
      <c r="L75" s="22"/>
      <c r="N75" s="22"/>
    </row>
    <row r="76" spans="1:5" ht="12.75">
      <c r="A76" s="9"/>
      <c r="B76" s="24" t="s">
        <v>27</v>
      </c>
      <c r="C76" s="68" t="s">
        <v>28</v>
      </c>
      <c r="D76" s="68"/>
      <c r="E76" s="68"/>
    </row>
    <row r="77" spans="1:5" ht="12.75" customHeight="1">
      <c r="A77" s="9"/>
      <c r="B77" s="24" t="s">
        <v>20</v>
      </c>
      <c r="C77" s="68" t="s">
        <v>21</v>
      </c>
      <c r="D77" s="68"/>
      <c r="E77" s="68"/>
    </row>
    <row r="78" spans="1:17" ht="12.75" customHeight="1">
      <c r="A78" s="9"/>
      <c r="B78" s="24" t="s">
        <v>25</v>
      </c>
      <c r="C78" s="68" t="s">
        <v>26</v>
      </c>
      <c r="D78" s="68"/>
      <c r="E78" s="68"/>
      <c r="I78" s="73"/>
      <c r="J78" s="73"/>
      <c r="K78" s="73"/>
      <c r="L78" s="73"/>
      <c r="M78" s="73"/>
      <c r="N78" s="73"/>
      <c r="O78" s="73"/>
      <c r="P78" s="73"/>
      <c r="Q78" s="73"/>
    </row>
    <row r="79" spans="1:13" ht="12.75">
      <c r="A79" s="98"/>
      <c r="D79" s="23"/>
      <c r="E79" s="23"/>
      <c r="F79" s="23"/>
      <c r="G79" s="23"/>
      <c r="H79" s="23"/>
      <c r="I79" s="99"/>
      <c r="J79" s="73"/>
      <c r="K79" s="73"/>
      <c r="L79" s="73"/>
      <c r="M79" s="73"/>
    </row>
    <row r="80" spans="1:8" ht="12.75">
      <c r="A80" s="89"/>
      <c r="B80" s="89"/>
      <c r="C80" s="89"/>
      <c r="D80" s="89"/>
      <c r="E80" s="89"/>
      <c r="F80" s="89"/>
      <c r="G80" s="89"/>
      <c r="H80" s="89"/>
    </row>
    <row r="81" spans="1:5" ht="12.75">
      <c r="A81" s="88"/>
      <c r="B81" s="88"/>
      <c r="C81" s="88"/>
      <c r="D81" s="88"/>
      <c r="E81" s="88"/>
    </row>
  </sheetData>
  <sheetProtection/>
  <mergeCells count="64">
    <mergeCell ref="C35:C37"/>
    <mergeCell ref="Q35:Q37"/>
    <mergeCell ref="F6:H6"/>
    <mergeCell ref="Q62:Q68"/>
    <mergeCell ref="J7:K7"/>
    <mergeCell ref="B24:B25"/>
    <mergeCell ref="D5:D8"/>
    <mergeCell ref="A62:K68"/>
    <mergeCell ref="A26:A31"/>
    <mergeCell ref="C24:C25"/>
    <mergeCell ref="B22:B23"/>
    <mergeCell ref="C22:C23"/>
    <mergeCell ref="A24:A25"/>
    <mergeCell ref="Q33:Q34"/>
    <mergeCell ref="I79:M79"/>
    <mergeCell ref="I78:Q78"/>
    <mergeCell ref="Q24:Q25"/>
    <mergeCell ref="B33:B34"/>
    <mergeCell ref="C33:C34"/>
    <mergeCell ref="C44:C45"/>
    <mergeCell ref="Q39:Q42"/>
    <mergeCell ref="C39:C42"/>
    <mergeCell ref="Q44:Q45"/>
    <mergeCell ref="C51:C59"/>
    <mergeCell ref="A81:E81"/>
    <mergeCell ref="A80:H80"/>
    <mergeCell ref="C78:E78"/>
    <mergeCell ref="H7:H8"/>
    <mergeCell ref="C76:E76"/>
    <mergeCell ref="C75:E75"/>
    <mergeCell ref="A69:C69"/>
    <mergeCell ref="C77:E77"/>
    <mergeCell ref="F7:G7"/>
    <mergeCell ref="C71:D71"/>
    <mergeCell ref="K1:P1"/>
    <mergeCell ref="N6:P6"/>
    <mergeCell ref="N7:O7"/>
    <mergeCell ref="P7:P8"/>
    <mergeCell ref="A3:P3"/>
    <mergeCell ref="J6:L6"/>
    <mergeCell ref="L7:L8"/>
    <mergeCell ref="I6:I8"/>
    <mergeCell ref="C5:C8"/>
    <mergeCell ref="A2:C2"/>
    <mergeCell ref="A5:A8"/>
    <mergeCell ref="B5:B8"/>
    <mergeCell ref="A49:A61"/>
    <mergeCell ref="B44:B45"/>
    <mergeCell ref="B39:B42"/>
    <mergeCell ref="B51:B59"/>
    <mergeCell ref="A32:A48"/>
    <mergeCell ref="A9:A16"/>
    <mergeCell ref="A17:A20"/>
    <mergeCell ref="A21:A23"/>
    <mergeCell ref="K2:Q2"/>
    <mergeCell ref="Q5:Q8"/>
    <mergeCell ref="M6:M8"/>
    <mergeCell ref="E6:E8"/>
    <mergeCell ref="I5:L5"/>
    <mergeCell ref="B49:B50"/>
    <mergeCell ref="M5:P5"/>
    <mergeCell ref="E5:H5"/>
    <mergeCell ref="Q21:Q23"/>
    <mergeCell ref="B35:B37"/>
  </mergeCells>
  <printOptions/>
  <pageMargins left="0.6692913385826772" right="0.7480314960629921" top="0.2362204724409449" bottom="0.16" header="0.2362204724409449" footer="0"/>
  <pageSetup fitToHeight="0" fitToWidth="1" horizontalDpi="600" verticalDpi="600" orientation="landscape" paperSize="9" scale="7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Mindaugas</dc:creator>
  <cp:keywords/>
  <dc:description/>
  <cp:lastModifiedBy>Vartotojas</cp:lastModifiedBy>
  <cp:lastPrinted>2013-08-16T08:27:33Z</cp:lastPrinted>
  <dcterms:created xsi:type="dcterms:W3CDTF">2009-10-15T12:43:10Z</dcterms:created>
  <dcterms:modified xsi:type="dcterms:W3CDTF">2013-08-16T08:28:00Z</dcterms:modified>
  <cp:category/>
  <cp:version/>
  <cp:contentType/>
  <cp:contentStatus/>
</cp:coreProperties>
</file>